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Questa_cartella_di_lavoro" defaultThemeVersion="166925"/>
  <mc:AlternateContent xmlns:mc="http://schemas.openxmlformats.org/markup-compatibility/2006">
    <mc:Choice Requires="x15">
      <x15ac:absPath xmlns:x15ac="http://schemas.microsoft.com/office/spreadsheetml/2010/11/ac" url="https://invitalia-my.sharepoint.com/personal/ramandorla_invitalia_it/Documents/UNAR - CAD/01_AVVISO/2024/MODULISTICA/DEFINITIVI/"/>
    </mc:Choice>
  </mc:AlternateContent>
  <xr:revisionPtr revIDLastSave="3" documentId="13_ncr:1_{23D6ACB4-7E53-4566-AE9C-DC195D5145ED}" xr6:coauthVersionLast="47" xr6:coauthVersionMax="47" xr10:uidLastSave="{74F5B678-51B4-4A04-A679-FEB8174D8A9A}"/>
  <workbookProtection workbookAlgorithmName="SHA-512" workbookHashValue="mGllfgK8LfwvbUKjqEoLGLWvqHSqzjwN29lQSLPN809Hzh3BOeMTZK+LmY3lywSEzN8rVSaj/jLFD/iGZdHl2Q==" workbookSaltValue="00zIkNofWFz8gEwVdxy0Pg==" workbookSpinCount="100000" lockStructure="1"/>
  <bookViews>
    <workbookView xWindow="-110" yWindow="-110" windowWidth="19420" windowHeight="10420" tabRatio="871" xr2:uid="{34070A87-B7EC-46E2-993A-64F6651C2BF8}"/>
  </bookViews>
  <sheets>
    <sheet name="ALL.2 SCHEDA RILEVAZIONE DATI" sheetId="1" r:id="rId1"/>
    <sheet name="DB" sheetId="4" state="hidden" r:id="rId2"/>
    <sheet name="MENU" sheetId="3" state="hidden" r:id="rId3"/>
  </sheets>
  <definedNames>
    <definedName name="_ftn1" localSheetId="0">'ALL.2 SCHEDA RILEVAZIONE DATI'!#REF!</definedName>
    <definedName name="_ftn2" localSheetId="0">'ALL.2 SCHEDA RILEVAZIONE DATI'!#REF!</definedName>
    <definedName name="_ftnref1" localSheetId="0">'ALL.2 SCHEDA RILEVAZIONE DATI'!#REF!</definedName>
    <definedName name="_ftnref2" localSheetId="0">'ALL.2 SCHEDA RILEVAZIONE DATI'!#REF!</definedName>
    <definedName name="_Hlk115342025" localSheetId="0">'ALL.2 SCHEDA RILEVAZIONE DATI'!#REF!</definedName>
    <definedName name="_xlnm.Print_Area" localSheetId="0">'ALL.2 SCHEDA RILEVAZIONE DATI'!$A$1:$J$75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Y4" i="4" l="1"/>
  <c r="AW4" i="4"/>
  <c r="AU4" i="4"/>
  <c r="C341" i="1"/>
  <c r="BB4" i="4"/>
  <c r="BA4" i="4"/>
  <c r="AZ4" i="4"/>
  <c r="AF4" i="4"/>
  <c r="O4" i="4"/>
  <c r="R4" i="4"/>
  <c r="B4" i="4"/>
  <c r="AX4" i="4"/>
  <c r="AV4" i="4"/>
  <c r="AT4" i="4"/>
  <c r="BY4" i="4"/>
  <c r="BX4" i="4"/>
  <c r="BW4" i="4"/>
  <c r="BV4" i="4"/>
  <c r="BU4" i="4"/>
  <c r="BT4" i="4"/>
  <c r="BS4" i="4"/>
  <c r="BR4" i="4"/>
  <c r="BQ4" i="4"/>
  <c r="BP4" i="4"/>
  <c r="BO4" i="4"/>
  <c r="BN4" i="4"/>
  <c r="BM4" i="4"/>
  <c r="BL4" i="4"/>
  <c r="BK4" i="4"/>
  <c r="BJ4" i="4"/>
  <c r="BI4" i="4"/>
  <c r="BH4" i="4"/>
  <c r="BG4" i="4"/>
  <c r="BF4" i="4"/>
  <c r="BE4" i="4"/>
  <c r="BD4" i="4"/>
  <c r="D341" i="1"/>
  <c r="F323" i="1" s="1"/>
  <c r="BC4" i="4" s="1"/>
  <c r="AS4" i="4"/>
  <c r="AQ4" i="4"/>
  <c r="AO4" i="4"/>
  <c r="AM4" i="4"/>
  <c r="AK4" i="4"/>
  <c r="AI4" i="4"/>
  <c r="AG4" i="4"/>
  <c r="AE4" i="4"/>
  <c r="AC4" i="4"/>
  <c r="U4" i="4"/>
  <c r="AR4" i="4"/>
  <c r="AP4" i="4"/>
  <c r="AN4" i="4"/>
  <c r="AL4" i="4"/>
  <c r="AJ4" i="4"/>
  <c r="AH4" i="4"/>
  <c r="AD4" i="4"/>
  <c r="X4" i="4"/>
  <c r="W4" i="4"/>
  <c r="V4" i="4"/>
  <c r="T4" i="4"/>
  <c r="Q4" i="4"/>
  <c r="P4" i="4"/>
  <c r="N4" i="4"/>
  <c r="M4" i="4"/>
  <c r="AA4" i="4"/>
  <c r="Z4" i="4"/>
  <c r="AB4" i="4"/>
  <c r="Y4" i="4"/>
  <c r="S4" i="4"/>
  <c r="L4" i="4"/>
  <c r="K4" i="4"/>
  <c r="J4" i="4"/>
  <c r="I4" i="4"/>
  <c r="G4" i="4"/>
  <c r="F4" i="4"/>
  <c r="E4" i="4"/>
  <c r="D4" i="4"/>
  <c r="C4" i="4"/>
  <c r="A4" i="4"/>
  <c r="I263" i="1"/>
  <c r="F40" i="1" s="1"/>
  <c r="H4" i="4" s="1"/>
</calcChain>
</file>

<file path=xl/sharedStrings.xml><?xml version="1.0" encoding="utf-8"?>
<sst xmlns="http://schemas.openxmlformats.org/spreadsheetml/2006/main" count="208" uniqueCount="150">
  <si>
    <t>II/La sottoscritto/a</t>
  </si>
  <si>
    <t>CAP</t>
  </si>
  <si>
    <t>n. civ.</t>
  </si>
  <si>
    <t>Comune</t>
  </si>
  <si>
    <t>Prov.</t>
  </si>
  <si>
    <t xml:space="preserve">via/Piazza </t>
  </si>
  <si>
    <t>P.IVA:</t>
  </si>
  <si>
    <t>TOTALE</t>
  </si>
  <si>
    <t>All'Ufficio Nazionale Antidiscriminazioni Razziali - UNAR</t>
  </si>
  <si>
    <t>Convenzione del</t>
  </si>
  <si>
    <t>Presidenza del Consiglio dei Ministri</t>
  </si>
  <si>
    <t>B. PERSONALE ESTERNO</t>
  </si>
  <si>
    <t>A. PERSONALE INTERNO</t>
  </si>
  <si>
    <t>C. LOCALI</t>
  </si>
  <si>
    <t>D. STRUMENTI E ATTREZZATURE</t>
  </si>
  <si>
    <t>E. INFORMAZIONE E COMUNICAZIONE</t>
  </si>
  <si>
    <t>G. SPESE GENERALI</t>
  </si>
  <si>
    <t>F. VITTO E BENI PRIMARI</t>
  </si>
  <si>
    <t>Sì</t>
  </si>
  <si>
    <t>No</t>
  </si>
  <si>
    <t xml:space="preserve"> 1. DATI IDENTIFICATIVI DEL SOGGETTO BENEFICIARIO</t>
  </si>
  <si>
    <r>
      <t xml:space="preserve">in qualità di legale rappresentante di </t>
    </r>
    <r>
      <rPr>
        <i/>
        <sz val="14"/>
        <color theme="1"/>
        <rFont val="Garamond"/>
        <family val="1"/>
      </rPr>
      <t>(denominazione del soggetto beneficiario/capofila):</t>
    </r>
  </si>
  <si>
    <t>SEDE N.1</t>
  </si>
  <si>
    <t>SEDE N.2</t>
  </si>
  <si>
    <t>SCHEDA DI DETTAGLIO DI RILEVAZIONE DEI DATI</t>
  </si>
  <si>
    <t>Titolo del Progetto</t>
  </si>
  <si>
    <t>Data di inizio del Progetto</t>
  </si>
  <si>
    <t xml:space="preserve">Data di fine del Progetto          </t>
  </si>
  <si>
    <r>
      <t xml:space="preserve">FASCIA DI ETA'
</t>
    </r>
    <r>
      <rPr>
        <i/>
        <sz val="14"/>
        <rFont val="Garamond"/>
        <family val="1"/>
      </rPr>
      <t>Selezionare dal menu a tendina</t>
    </r>
  </si>
  <si>
    <t>ALLEGATO 2</t>
  </si>
  <si>
    <r>
      <t xml:space="preserve">TITOLO DI STUDIO
</t>
    </r>
    <r>
      <rPr>
        <i/>
        <sz val="14"/>
        <rFont val="Garamond"/>
        <family val="1"/>
      </rPr>
      <t>Selezionare dal menu a tendina</t>
    </r>
  </si>
  <si>
    <r>
      <t xml:space="preserve">TIPOLOGIA DI DISCRIMINAZIONE
</t>
    </r>
    <r>
      <rPr>
        <i/>
        <sz val="14"/>
        <rFont val="Garamond"/>
        <family val="1"/>
      </rPr>
      <t>Selezionare dal menu a tendina</t>
    </r>
  </si>
  <si>
    <r>
      <t xml:space="preserve">NOTE
</t>
    </r>
    <r>
      <rPr>
        <i/>
        <sz val="14"/>
        <rFont val="Garamond"/>
        <family val="1"/>
      </rPr>
      <t>Compilare quando la "Tipologia di Supporto" selezionata è "Altro"</t>
    </r>
  </si>
  <si>
    <r>
      <t xml:space="preserve">CODICE UTENTE
</t>
    </r>
    <r>
      <rPr>
        <i/>
        <sz val="14"/>
        <rFont val="Garamond"/>
        <family val="1"/>
      </rPr>
      <t>Inserire il codice univoco assegnato ad ogni destinatario</t>
    </r>
  </si>
  <si>
    <r>
      <t xml:space="preserve">SEDE N.n </t>
    </r>
    <r>
      <rPr>
        <i/>
        <sz val="14"/>
        <color theme="1"/>
        <rFont val="Garamond"/>
        <family val="1"/>
      </rPr>
      <t>(ripetere la sezione per eventuali ulteriori sedi)</t>
    </r>
  </si>
  <si>
    <t>Data</t>
  </si>
  <si>
    <t>Trimestre di riferimento della presente Scheda:</t>
  </si>
  <si>
    <r>
      <t xml:space="preserve">TIPOLOGIA DI SUPPORTO
</t>
    </r>
    <r>
      <rPr>
        <i/>
        <sz val="14"/>
        <rFont val="Garamond"/>
        <family val="1"/>
      </rPr>
      <t>Selezionare dal menu a tendina</t>
    </r>
    <r>
      <rPr>
        <b/>
        <sz val="12"/>
        <rFont val="Garamond"/>
        <family val="1"/>
      </rPr>
      <t xml:space="preserve">
</t>
    </r>
    <r>
      <rPr>
        <sz val="12"/>
        <rFont val="Garamond"/>
        <family val="1"/>
      </rPr>
      <t>NB. Qualora il Destinatario abbia usufruito di diverse tipologie di supporto, inserire una riga per ciscuna tipologia di supporto offerto, riportando il medesimo Codice Utente nella colonna A.</t>
    </r>
  </si>
  <si>
    <r>
      <rPr>
        <b/>
        <sz val="14"/>
        <color theme="1"/>
        <rFont val="Garamond"/>
        <family val="1"/>
      </rPr>
      <t>SEDI DI SVOLGIMENTO DELLE ATTIVITA' PROGETTUALI (nr.)</t>
    </r>
    <r>
      <rPr>
        <sz val="14"/>
        <color theme="1"/>
        <rFont val="Garamond"/>
        <family val="1"/>
      </rPr>
      <t xml:space="preserve">
</t>
    </r>
    <r>
      <rPr>
        <i/>
        <sz val="14"/>
        <color theme="1"/>
        <rFont val="Garamond"/>
        <family val="1"/>
      </rPr>
      <t>Indicare il numero di sedi ove vengono svolte le attività progettuali, così come previste in sede di presentazione dell'istanza, riportando, di seguito, i relativi dettagli.</t>
    </r>
  </si>
  <si>
    <t xml:space="preserve"> 4. LUOGO DI SVOLGIMENTO DELLE ATTIVITA' PROGETTUALI</t>
  </si>
  <si>
    <r>
      <t>Destinatari presi in carico</t>
    </r>
    <r>
      <rPr>
        <vertAlign val="superscript"/>
        <sz val="14"/>
        <rFont val="Garamond"/>
        <family val="1"/>
      </rPr>
      <t>3</t>
    </r>
    <r>
      <rPr>
        <sz val="14"/>
        <rFont val="Garamond"/>
        <family val="1"/>
      </rPr>
      <t xml:space="preserve"> durante il trimestre di riferimento della presente scheda (nr.)</t>
    </r>
  </si>
  <si>
    <r>
      <rPr>
        <i/>
        <vertAlign val="superscript"/>
        <sz val="14"/>
        <rFont val="Garamond"/>
        <family val="1"/>
      </rPr>
      <t>1</t>
    </r>
    <r>
      <rPr>
        <i/>
        <sz val="14"/>
        <rFont val="Garamond"/>
        <family val="1"/>
      </rPr>
      <t>Si fa riferimento a tutti i contatti, avvenuti per via telefonica, e-mail, sito web, presso le sedi del beneficiario o in altra modalità, con potenziali destinatari dell'intervento.</t>
    </r>
  </si>
  <si>
    <r>
      <t xml:space="preserve">GENERE
</t>
    </r>
    <r>
      <rPr>
        <i/>
        <sz val="14"/>
        <rFont val="Garamond"/>
        <family val="1"/>
      </rPr>
      <t>Selezionare dal menu a tendina</t>
    </r>
  </si>
  <si>
    <r>
      <t>Colloqui di accoglienza</t>
    </r>
    <r>
      <rPr>
        <vertAlign val="superscript"/>
        <sz val="14"/>
        <rFont val="Garamond"/>
        <family val="1"/>
      </rPr>
      <t>2</t>
    </r>
    <r>
      <rPr>
        <sz val="14"/>
        <rFont val="Garamond"/>
        <family val="1"/>
      </rPr>
      <t xml:space="preserve"> effettuati (presso le sedi del beneficiario o in via telematica) durante il trimestre di riferimento della presente scheda (nr. colloqui)          </t>
    </r>
  </si>
  <si>
    <r>
      <rPr>
        <i/>
        <vertAlign val="superscript"/>
        <sz val="14"/>
        <rFont val="Garamond"/>
        <family val="1"/>
      </rPr>
      <t>3</t>
    </r>
    <r>
      <rPr>
        <i/>
        <sz val="14"/>
        <rFont val="Garamond"/>
        <family val="1"/>
      </rPr>
      <t>Si fa riferimento al numero di persone effettivamente prese in carico, a seguito del colloquio di prima accoglienza, a cui è stato erogato almeno uno dei servizi previsti dalla Carta dei Servizi del beneficiario.</t>
    </r>
  </si>
  <si>
    <r>
      <t xml:space="preserve">INCONTRI EFFETTUATI
(NR)
</t>
    </r>
    <r>
      <rPr>
        <i/>
        <sz val="14"/>
        <rFont val="Garamond"/>
        <family val="1"/>
      </rPr>
      <t>Inserire il numero totale di incontri effettuati, presso la sede del beneficiario o in via telematica, relativi alla Tipologia di Supporto valorizzata nella scheda (colonna G)</t>
    </r>
  </si>
  <si>
    <r>
      <rPr>
        <i/>
        <vertAlign val="superscript"/>
        <sz val="14"/>
        <rFont val="Garamond"/>
        <family val="1"/>
      </rPr>
      <t>2</t>
    </r>
    <r>
      <rPr>
        <i/>
        <sz val="14"/>
        <rFont val="Garamond"/>
        <family val="1"/>
      </rPr>
      <t>Si fa riferimento a tutti i colloqui di accoglienza effettuati con i destinatari nel periodo di riferimento, per i quali è stata predisposta una scheda di accoglienza, e propedeutici a una valutazione delle esigenze del soggetto incontrato e all'eventuale presa in carico dello stesso o, alternativamente, al suo indirizzamento presso altri enti/strutture.</t>
    </r>
  </si>
  <si>
    <r>
      <t>Contatti</t>
    </r>
    <r>
      <rPr>
        <vertAlign val="superscript"/>
        <sz val="14"/>
        <rFont val="Garamond"/>
        <family val="1"/>
      </rPr>
      <t xml:space="preserve">1 </t>
    </r>
    <r>
      <rPr>
        <sz val="14"/>
        <rFont val="Garamond"/>
        <family val="1"/>
      </rPr>
      <t>con i destinatari del Progetto, avvenuti (per via telefonica, e-mail, sito web, presso le sedi del beneficiario o altro) durante il trimestre di riferimento della presente scheda (nr. contatti)</t>
    </r>
  </si>
  <si>
    <t>M</t>
  </si>
  <si>
    <t>18-35</t>
  </si>
  <si>
    <r>
      <rPr>
        <i/>
        <vertAlign val="superscript"/>
        <sz val="14"/>
        <rFont val="Garamond"/>
        <family val="1"/>
      </rPr>
      <t xml:space="preserve">4 </t>
    </r>
    <r>
      <rPr>
        <i/>
        <sz val="14"/>
        <rFont val="Garamond"/>
        <family val="1"/>
      </rPr>
      <t>Il campo viene compilato automaticamente sulla base delle informazioni inserite nella tabella di cui alla sezione 3 e si riferisce a tutti gli incontri (inclusi i colloqui di accoglienza) effettuati con i destinatari, finalizzati all'erogazione di almeno uno dei servizi previsti dalla Carta dei Servizi del beneficiario.</t>
    </r>
  </si>
  <si>
    <t>CODICE FISCALE</t>
  </si>
  <si>
    <t>CONTATTI CON I DESTINATARI
(NR)</t>
  </si>
  <si>
    <t xml:space="preserve">COLLOQUI DI ACCOGLIENZA
(NR)
</t>
  </si>
  <si>
    <t>DESTINATARI PRESI IN CARICO
(NR)</t>
  </si>
  <si>
    <t>INCONTRI EFFETTUATI
(NR)</t>
  </si>
  <si>
    <t>(PER LE CASE)
POSTI LETTO
(NR)</t>
  </si>
  <si>
    <t>(PER LE CASE)
DESTINATARI ACCOLTI
(NR)</t>
  </si>
  <si>
    <t>(PER LE CASE) PERMANENZA MEDIA
(NR GIORNI)</t>
  </si>
  <si>
    <t>INIZIO PROGETTO 
(DATA)</t>
  </si>
  <si>
    <t>FINE PROGETTO 
(DATA)</t>
  </si>
  <si>
    <t>F</t>
  </si>
  <si>
    <t>36-55</t>
  </si>
  <si>
    <t>&gt;55</t>
  </si>
  <si>
    <t>&lt;18</t>
  </si>
  <si>
    <t>INFORMAZIONI DI DETTAGLIO SUI DESTINATARI PRESI IN CARICO</t>
  </si>
  <si>
    <t>TRIMESTRE DI RIFERIMENTO</t>
  </si>
  <si>
    <t>DATI GENERALI</t>
  </si>
  <si>
    <t>ND/ALTRO</t>
  </si>
  <si>
    <t>GENERE</t>
  </si>
  <si>
    <t>FASCIA DI ETA'</t>
  </si>
  <si>
    <t>TITOLO DI STUDIO</t>
  </si>
  <si>
    <t>LICENZA ELEMENTARE</t>
  </si>
  <si>
    <t>LICENZA MEDIA</t>
  </si>
  <si>
    <t>DIPLOMA</t>
  </si>
  <si>
    <t>PROFESSIONALE</t>
  </si>
  <si>
    <t>LAUREA</t>
  </si>
  <si>
    <t>ALTRO</t>
  </si>
  <si>
    <t>TIPOLOGIA DI DISCRIMINAZIONE</t>
  </si>
  <si>
    <t>ORIENTAMENTO SESSUALE</t>
  </si>
  <si>
    <t>IDENTITA' DI GENERE</t>
  </si>
  <si>
    <t>ORIENTAMENTO SESSUALE E IDENTITA' DI GENERE</t>
  </si>
  <si>
    <t>TIPOLOGIA DI SUPPORTO</t>
  </si>
  <si>
    <t>N.1
COLLOQUIO DI ACCOGLIENZA
(NR. DESTINATARI)</t>
  </si>
  <si>
    <t>N.2
LEGALE
(NR. DESTINATARI)</t>
  </si>
  <si>
    <t>N.3
PSICOLOGICO
(NR. DESTINATARI)</t>
  </si>
  <si>
    <t>N.4
IN/FORMAZIONE
(NR. DESTINATARI)</t>
  </si>
  <si>
    <t>N.5
CONSULENZA LAVORATIVA
(NR. DESTINATARI)</t>
  </si>
  <si>
    <t>N.7
RICHIEDENTI ASILO
(NR. DESTINATARI)</t>
  </si>
  <si>
    <t>N.8
MEDICO
(NR. DESTINATARI)</t>
  </si>
  <si>
    <t>N.9
ALTRO
(NR. DESTINATARI)</t>
  </si>
  <si>
    <t xml:space="preserve">N.1
COLLOQUI DI ACCOGLIENZA
(NR. INCONTRI)
</t>
  </si>
  <si>
    <t xml:space="preserve">N.2
LEGALE
(NR. INCONTRI)
</t>
  </si>
  <si>
    <t xml:space="preserve">N.3
PSICOLOGICO
(NR. INCONTRI)
</t>
  </si>
  <si>
    <t xml:space="preserve">N.4
IN/FORMAZIONE
(NR. INCONTRI)
</t>
  </si>
  <si>
    <t xml:space="preserve">N.5
CONSULENZA LAVORATIVA
(NR. INCONTRI)
</t>
  </si>
  <si>
    <t xml:space="preserve">N.6
AUTONOMIA ABITATIVA
(NR. INCONTRI)
</t>
  </si>
  <si>
    <t>N.6
AUTONOMIA ABITATIVA
(NR. DESTINATARI)</t>
  </si>
  <si>
    <t xml:space="preserve">N.7
RICHIEDENTI ASILO
(NR. INCONTRI)
</t>
  </si>
  <si>
    <t xml:space="preserve">N.8
MEDICO
(NR. INCONTRI)
</t>
  </si>
  <si>
    <t xml:space="preserve">N.9
ALTRO
(NR. INCONTRI)
</t>
  </si>
  <si>
    <t>Riportare, nella tabella che segue, le informazioni relative all'attività svolta, nel trimestre di riferimento, a favore dei destinatari presi in carico dal beneficiario. 
Si segnala che, qualora siano state offerte più tipologie di supporto al medesimo destinatario, sarà necessario inserire, per lo stesso soggetto, una riga per ogni tipologia di supporto offerto, avendo cura di riportare lo stesso codice utente nella relativa colonna.</t>
  </si>
  <si>
    <t xml:space="preserve"> 3. INFORMAZIONI DI DETTAGLIO SUI DESTINATARI PRESI IN CARICO NEL TRIMESTRE DI RIFERIMENTO</t>
  </si>
  <si>
    <t>INCONTRI COMPLESSIVAMENTE SVOLTI
(NR)</t>
  </si>
  <si>
    <t>DATI FINALI DI PROGETTO</t>
  </si>
  <si>
    <t>INCONTRI</t>
  </si>
  <si>
    <t>COLLOQUIO DI ACCOGLIENZA</t>
  </si>
  <si>
    <t>LEGALE</t>
  </si>
  <si>
    <t>PSICOLOGICO</t>
  </si>
  <si>
    <t>IN/FORMAZIONE</t>
  </si>
  <si>
    <t>CONSULENZA E ORIENTAMENTO PER L'INSERIMENTO SOCIO-LAVORATIVO</t>
  </si>
  <si>
    <t>ORIENTAMENTO ALL'AUTONOMIA ABITATIVA</t>
  </si>
  <si>
    <t>RICHIEDENTI ASILO</t>
  </si>
  <si>
    <t>MEDICO</t>
  </si>
  <si>
    <t>DESTINATARI PRESI IN CARICO
CHE HANNO USUFRUITO DEL SERVIZIO
(NR)</t>
  </si>
  <si>
    <t>(PER LE CASE)
POSTI LETTO
FINE PROGETTO
(NR)</t>
  </si>
  <si>
    <t>(PER LE CASE)
POSTI LETTO
INIZIO PROGETTO
(NR)</t>
  </si>
  <si>
    <t xml:space="preserve">Indicare, nella seguente tabella, per ogni tipologia di supporto offerto, il numero di destinatari coinvolti e gli incontri complessivamente svolti per tipologia di supporto offerto.
</t>
  </si>
  <si>
    <r>
      <t xml:space="preserve">5. INFORMAZIONI GENERALI SUL PROGETTO, CON RIFERIMENTO A TUTTO IL PERIODO DI SVOLGIMENTO DELLO STESSO
</t>
    </r>
    <r>
      <rPr>
        <b/>
        <i/>
        <sz val="14"/>
        <color theme="0"/>
        <rFont val="Garamond"/>
        <family val="1"/>
      </rPr>
      <t>Attenzione! La sezione deve essere compilata solo nel caso in cui la presente scheda si riferisca al quarto e ultimo trimestre di svolgimento del Progetto</t>
    </r>
  </si>
  <si>
    <r>
      <t>Contatti</t>
    </r>
    <r>
      <rPr>
        <vertAlign val="superscript"/>
        <sz val="14"/>
        <rFont val="Garamond"/>
        <family val="1"/>
      </rPr>
      <t xml:space="preserve">5 </t>
    </r>
    <r>
      <rPr>
        <sz val="14"/>
        <rFont val="Garamond"/>
        <family val="1"/>
      </rPr>
      <t>con i destinatari del Progetto, avvenuti (per via telefonica, e-mail, sito web, presso le sedi del beneficiario o altro) durante tutto il periodo di svolgimento del Progetto (nr. contatti)</t>
    </r>
  </si>
  <si>
    <r>
      <t>Colloqui di accoglienza</t>
    </r>
    <r>
      <rPr>
        <vertAlign val="superscript"/>
        <sz val="14"/>
        <rFont val="Garamond"/>
        <family val="1"/>
      </rPr>
      <t>6</t>
    </r>
    <r>
      <rPr>
        <sz val="14"/>
        <rFont val="Garamond"/>
        <family val="1"/>
      </rPr>
      <t xml:space="preserve"> effettuati (presso le sedi del beneficiario o in via telematica) durante tutto il periodo di svolgimento del progetto (nr. colloqui)          </t>
    </r>
  </si>
  <si>
    <r>
      <t>Destinatari presi in carico</t>
    </r>
    <r>
      <rPr>
        <vertAlign val="superscript"/>
        <sz val="14"/>
        <rFont val="Garamond"/>
        <family val="1"/>
      </rPr>
      <t>7</t>
    </r>
    <r>
      <rPr>
        <sz val="14"/>
        <rFont val="Garamond"/>
        <family val="1"/>
      </rPr>
      <t xml:space="preserve"> durante tutto il periodo di svolgimento del progetto (nr.)</t>
    </r>
  </si>
  <si>
    <r>
      <t>Incontri effettuati</t>
    </r>
    <r>
      <rPr>
        <vertAlign val="superscript"/>
        <sz val="14"/>
        <rFont val="Garamond"/>
        <family val="1"/>
      </rPr>
      <t>8</t>
    </r>
    <r>
      <rPr>
        <sz val="14"/>
        <rFont val="Garamond"/>
        <family val="1"/>
      </rPr>
      <t xml:space="preserve">, presso la sede del beneficiario o in via telematica, con i destinatari presi in carico, durante tutto il periodo di svolgimento del Progetto (nr.)    </t>
    </r>
  </si>
  <si>
    <r>
      <rPr>
        <i/>
        <vertAlign val="superscript"/>
        <sz val="14"/>
        <rFont val="Garamond"/>
        <family val="1"/>
      </rPr>
      <t xml:space="preserve">8 </t>
    </r>
    <r>
      <rPr>
        <i/>
        <sz val="14"/>
        <rFont val="Garamond"/>
        <family val="1"/>
      </rPr>
      <t>Il campo viene compilato automaticamente sulla base delle informazioni inserite nella tabella di cui alla presente sezione e si riferisce a tutti gli incontri (inclusi i colloqui di accoglienza) effettuati con i destinatari, finalizzati all'erogazione di almeno uno dei servizi previsti dalla Carta dei Servizi del beneficiario.</t>
    </r>
  </si>
  <si>
    <r>
      <rPr>
        <vertAlign val="superscript"/>
        <sz val="14"/>
        <rFont val="Garamond"/>
        <family val="1"/>
      </rPr>
      <t xml:space="preserve">5 </t>
    </r>
    <r>
      <rPr>
        <i/>
        <sz val="14"/>
        <rFont val="Garamond"/>
        <family val="1"/>
      </rPr>
      <t>Cfr. 1</t>
    </r>
  </si>
  <si>
    <r>
      <rPr>
        <vertAlign val="superscript"/>
        <sz val="14"/>
        <rFont val="Garamond"/>
        <family val="1"/>
      </rPr>
      <t xml:space="preserve">6 </t>
    </r>
    <r>
      <rPr>
        <i/>
        <sz val="14"/>
        <rFont val="Garamond"/>
        <family val="1"/>
      </rPr>
      <t>Cfr. 2</t>
    </r>
  </si>
  <si>
    <r>
      <rPr>
        <vertAlign val="superscript"/>
        <sz val="14"/>
        <rFont val="Garamond"/>
        <family val="1"/>
      </rPr>
      <t xml:space="preserve">7 </t>
    </r>
    <r>
      <rPr>
        <i/>
        <sz val="14"/>
        <rFont val="Garamond"/>
        <family val="1"/>
      </rPr>
      <t>Cfr. 3</t>
    </r>
  </si>
  <si>
    <t xml:space="preserve"> 2. INFORMAZIONI SUL PROGETTO, CON PARTICOLARE RIFERIMENTO AL TRIMESTRE A CUI SI RIFERISCE LA PRESENTE SCHEDA</t>
  </si>
  <si>
    <t>DATI DI PROGETTO RELATIVI AL TRIMESTRE</t>
  </si>
  <si>
    <t>SEDI DI SVOLGIMENTO DEL PROGETTO</t>
  </si>
  <si>
    <t>SEDE 1</t>
  </si>
  <si>
    <t>SEDE 2</t>
  </si>
  <si>
    <t>SEDE N</t>
  </si>
  <si>
    <t>COMUNE</t>
  </si>
  <si>
    <t xml:space="preserve">COMUNE </t>
  </si>
  <si>
    <t xml:space="preserve">  &lt;18</t>
  </si>
  <si>
    <t xml:space="preserve">  &gt;55</t>
  </si>
  <si>
    <t>Codice fiscale del beneficiario:</t>
  </si>
  <si>
    <r>
      <t>Incontri effettuati</t>
    </r>
    <r>
      <rPr>
        <vertAlign val="superscript"/>
        <sz val="14"/>
        <rFont val="Garamond"/>
        <family val="1"/>
      </rPr>
      <t>4</t>
    </r>
    <r>
      <rPr>
        <sz val="14"/>
        <rFont val="Garamond"/>
        <family val="1"/>
      </rPr>
      <t xml:space="preserve">, presso la sede del beneficiario o in via telematica, con i destinatari presi in carico, durante il trimestre di riferimento della presente scheda (nr.)    </t>
    </r>
  </si>
  <si>
    <t>Regione</t>
  </si>
  <si>
    <t>REGIONE</t>
  </si>
  <si>
    <t>Il rappresentante legale</t>
  </si>
  <si>
    <t>Posti letto di cui è dotato il Centro al momento della trasmissione all'UNAR della presente Scheda (nr.)</t>
  </si>
  <si>
    <t>Destinatari presi in carico che hanno soggiornato presso il Centro durante il trimestre di riferimento (nr.)</t>
  </si>
  <si>
    <t>Tempo di permanenza medio dei destinatari sopraindicati, presso il Centro (nr. giorni)</t>
  </si>
  <si>
    <t>Posti letti di cui era dotato il Centro al momento di avvio del Progetto (nr.)</t>
  </si>
  <si>
    <t>Posti letti di cui è dotato il Centro al momento della conclusione del progetto (nr.)</t>
  </si>
  <si>
    <t>Destinatari presi in carico che hanno soggiornato presso il Centro durante il periodo di svolgimento del Progetto (nr.)</t>
  </si>
  <si>
    <t>Solo per i Centri con adeguate condizioni di alloggio e di vitto:</t>
  </si>
  <si>
    <t>AVVISO PUBBLICO DEL 24 LUGLIO 2024 
PER LA SELEZIONE DI PROGETTI  PER L'ISTITUZIONE O IL RAFFORZAMENTO DI CENTRI CONTRO LE DISCRIMINAZIONI 
MOTIVATE DA ORIENTAMENTO SESSUALE E IDENTITA' DI GENERE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</si>
</sst>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 #,##0.00_-;_-* &quot;-&quot;??_-;_-@_-"/>
  </numFmts>
  <fonts count="26" x14ac:knownFonts="1">
    <font>
      <sz val="11"/>
      <color theme="1"/>
      <name val="Calibri"/>
      <family val="2"/>
      <scheme val="minor"/>
    </font>
    <font>
      <sz val="12"/>
      <color theme="1"/>
      <name val="Garamond"/>
      <family val="1"/>
    </font>
    <font>
      <sz val="11"/>
      <color theme="1"/>
      <name val="Calibri"/>
      <family val="2"/>
      <scheme val="minor"/>
    </font>
    <font>
      <b/>
      <sz val="12"/>
      <name val="Garamond"/>
      <family val="1"/>
    </font>
    <font>
      <sz val="12"/>
      <name val="Garamond"/>
      <family val="1"/>
    </font>
    <font>
      <sz val="14"/>
      <color theme="1"/>
      <name val="Garamond"/>
      <family val="1"/>
    </font>
    <font>
      <b/>
      <sz val="36"/>
      <color theme="1"/>
      <name val="Palace Script MT"/>
      <family val="4"/>
    </font>
    <font>
      <b/>
      <sz val="14"/>
      <color theme="0"/>
      <name val="Garamond"/>
      <family val="1"/>
    </font>
    <font>
      <b/>
      <sz val="14"/>
      <color theme="1"/>
      <name val="Garamond"/>
      <family val="1"/>
    </font>
    <font>
      <sz val="14"/>
      <color theme="1"/>
      <name val="Calibri"/>
      <family val="2"/>
      <scheme val="minor"/>
    </font>
    <font>
      <i/>
      <sz val="14"/>
      <color theme="1"/>
      <name val="Garamond"/>
      <family val="1"/>
    </font>
    <font>
      <b/>
      <sz val="14"/>
      <name val="Garamond"/>
      <family val="1"/>
    </font>
    <font>
      <b/>
      <sz val="14"/>
      <color rgb="FF008080"/>
      <name val="Garamond"/>
      <family val="1"/>
    </font>
    <font>
      <b/>
      <sz val="16"/>
      <color theme="1"/>
      <name val="Garamond"/>
      <family val="1"/>
    </font>
    <font>
      <b/>
      <sz val="18"/>
      <color theme="1"/>
      <name val="Garamond"/>
      <family val="1"/>
    </font>
    <font>
      <sz val="16"/>
      <color theme="1"/>
      <name val="Garamond"/>
      <family val="1"/>
    </font>
    <font>
      <sz val="14"/>
      <name val="Garamond"/>
      <family val="1"/>
    </font>
    <font>
      <i/>
      <sz val="14"/>
      <name val="Garamond"/>
      <family val="1"/>
    </font>
    <font>
      <i/>
      <sz val="16"/>
      <color theme="1"/>
      <name val="Garamond"/>
      <family val="1"/>
    </font>
    <font>
      <vertAlign val="superscript"/>
      <sz val="14"/>
      <name val="Garamond"/>
      <family val="1"/>
    </font>
    <font>
      <i/>
      <vertAlign val="superscript"/>
      <sz val="14"/>
      <name val="Garamond"/>
      <family val="1"/>
    </font>
    <font>
      <b/>
      <sz val="9"/>
      <color theme="0"/>
      <name val="Arial"/>
      <family val="2"/>
    </font>
    <font>
      <sz val="9"/>
      <color theme="1"/>
      <name val="Arial"/>
      <family val="2"/>
    </font>
    <font>
      <sz val="9"/>
      <color theme="0"/>
      <name val="Arial"/>
      <family val="2"/>
    </font>
    <font>
      <b/>
      <i/>
      <sz val="14"/>
      <color theme="0"/>
      <name val="Garamond"/>
      <family val="1"/>
    </font>
    <font>
      <b/>
      <sz val="16"/>
      <color theme="0"/>
      <name val="Garamond"/>
      <family val="1"/>
    </font>
  </fonts>
  <fills count="25">
    <fill>
      <patternFill patternType="none"/>
    </fill>
    <fill>
      <patternFill patternType="gray125"/>
    </fill>
    <fill>
      <patternFill patternType="solid">
        <fgColor theme="0"/>
        <bgColor indexed="64"/>
      </patternFill>
    </fill>
    <fill>
      <patternFill patternType="solid">
        <fgColor rgb="FF993366"/>
        <bgColor indexed="64"/>
      </patternFill>
    </fill>
    <fill>
      <patternFill patternType="solid">
        <fgColor theme="0" tint="-0.14999847407452621"/>
        <bgColor indexed="64"/>
      </patternFill>
    </fill>
    <fill>
      <patternFill patternType="solid">
        <fgColor rgb="FFE7B7CF"/>
        <bgColor indexed="64"/>
      </patternFill>
    </fill>
    <fill>
      <patternFill patternType="solid">
        <fgColor rgb="FFE7B7CF"/>
        <bgColor rgb="FFDEEAF6"/>
      </patternFill>
    </fill>
    <fill>
      <patternFill patternType="solid">
        <fgColor theme="0" tint="-0.249977111117893"/>
        <bgColor indexed="64"/>
      </patternFill>
    </fill>
    <fill>
      <patternFill patternType="solid">
        <fgColor rgb="FFC34986"/>
        <bgColor rgb="FFDEEAF6"/>
      </patternFill>
    </fill>
    <fill>
      <patternFill patternType="solid">
        <fgColor rgb="FFC34986"/>
        <bgColor indexed="64"/>
      </patternFill>
    </fill>
    <fill>
      <patternFill patternType="solid">
        <fgColor rgb="FF006699"/>
        <bgColor indexed="64"/>
      </patternFill>
    </fill>
    <fill>
      <patternFill patternType="solid">
        <fgColor rgb="FF008080"/>
        <bgColor indexed="64"/>
      </patternFill>
    </fill>
    <fill>
      <patternFill patternType="solid">
        <fgColor rgb="FF009999"/>
        <bgColor rgb="FFDEEAF6"/>
      </patternFill>
    </fill>
    <fill>
      <patternFill patternType="solid">
        <fgColor rgb="FFFF6699"/>
        <bgColor rgb="FFDEEAF6"/>
      </patternFill>
    </fill>
    <fill>
      <patternFill patternType="solid">
        <fgColor rgb="FF00CC99"/>
        <bgColor rgb="FFDEEAF6"/>
      </patternFill>
    </fill>
    <fill>
      <patternFill patternType="solid">
        <fgColor rgb="FFFF6699"/>
        <bgColor indexed="64"/>
      </patternFill>
    </fill>
    <fill>
      <patternFill patternType="solid">
        <fgColor rgb="FF003366"/>
        <bgColor indexed="64"/>
      </patternFill>
    </fill>
    <fill>
      <patternFill patternType="solid">
        <fgColor rgb="FF006666"/>
        <bgColor indexed="64"/>
      </patternFill>
    </fill>
    <fill>
      <patternFill patternType="solid">
        <fgColor rgb="FF9900CC"/>
        <bgColor indexed="64"/>
      </patternFill>
    </fill>
    <fill>
      <patternFill patternType="solid">
        <fgColor rgb="FFCC66FF"/>
        <bgColor indexed="64"/>
      </patternFill>
    </fill>
    <fill>
      <patternFill patternType="solid">
        <fgColor rgb="FFCC66FF"/>
        <bgColor rgb="FFDEEAF6"/>
      </patternFill>
    </fill>
    <fill>
      <patternFill patternType="solid">
        <fgColor rgb="FF9933FF"/>
        <bgColor rgb="FFDEEAF6"/>
      </patternFill>
    </fill>
    <fill>
      <patternFill patternType="solid">
        <fgColor rgb="FF002060"/>
        <bgColor indexed="64"/>
      </patternFill>
    </fill>
    <fill>
      <patternFill patternType="solid">
        <fgColor theme="4" tint="-0.249977111117893"/>
        <bgColor indexed="64"/>
      </patternFill>
    </fill>
    <fill>
      <patternFill patternType="solid">
        <fgColor rgb="FF0099CC"/>
        <bgColor rgb="FFDEEAF6"/>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s>
  <cellStyleXfs count="2">
    <xf numFmtId="0" fontId="0" fillId="0" borderId="0"/>
    <xf numFmtId="43" fontId="2" fillId="0" borderId="0" applyFont="0" applyFill="0" applyBorder="0" applyAlignment="0" applyProtection="0"/>
  </cellStyleXfs>
  <cellXfs count="157">
    <xf numFmtId="0" fontId="0" fillId="0" borderId="0" xfId="0"/>
    <xf numFmtId="0" fontId="1" fillId="0" borderId="0" xfId="0" applyFont="1"/>
    <xf numFmtId="0" fontId="1" fillId="0" borderId="0" xfId="0" applyFont="1" applyAlignment="1">
      <alignment horizontal="center"/>
    </xf>
    <xf numFmtId="0" fontId="0" fillId="0" borderId="0" xfId="0" applyAlignment="1">
      <alignment horizontal="center"/>
    </xf>
    <xf numFmtId="0" fontId="0" fillId="0" borderId="0" xfId="0" applyAlignment="1">
      <alignment vertical="center"/>
    </xf>
    <xf numFmtId="0" fontId="1" fillId="0" borderId="0" xfId="0" applyFont="1" applyAlignment="1">
      <alignment horizontal="left"/>
    </xf>
    <xf numFmtId="0" fontId="5" fillId="0" borderId="0" xfId="0" applyFont="1"/>
    <xf numFmtId="0" fontId="4" fillId="2" borderId="1" xfId="0" applyFont="1" applyFill="1" applyBorder="1" applyAlignment="1">
      <alignment horizontal="left"/>
    </xf>
    <xf numFmtId="0" fontId="4" fillId="2" borderId="2" xfId="0" applyFont="1" applyFill="1" applyBorder="1" applyAlignment="1">
      <alignment horizontal="left"/>
    </xf>
    <xf numFmtId="0" fontId="8" fillId="0" borderId="0" xfId="0" applyFont="1" applyAlignment="1">
      <alignment horizontal="left"/>
    </xf>
    <xf numFmtId="0" fontId="7" fillId="0" borderId="0" xfId="0" applyFont="1" applyAlignment="1">
      <alignment horizontal="left" vertical="center"/>
    </xf>
    <xf numFmtId="0" fontId="5" fillId="0" borderId="0" xfId="0" applyFont="1" applyAlignment="1">
      <alignment horizontal="center"/>
    </xf>
    <xf numFmtId="0" fontId="9" fillId="0" borderId="0" xfId="0" applyFont="1"/>
    <xf numFmtId="0" fontId="9" fillId="0" borderId="0" xfId="0" applyFont="1" applyAlignment="1">
      <alignment horizontal="center"/>
    </xf>
    <xf numFmtId="0" fontId="9" fillId="0" borderId="0" xfId="0" applyFont="1" applyProtection="1">
      <protection locked="0"/>
    </xf>
    <xf numFmtId="0" fontId="5" fillId="0" borderId="0" xfId="0" applyFont="1" applyAlignment="1">
      <alignment horizontal="left" wrapText="1"/>
    </xf>
    <xf numFmtId="0" fontId="5" fillId="0" borderId="0" xfId="0" applyFont="1" applyAlignment="1">
      <alignment horizontal="left" vertical="center"/>
    </xf>
    <xf numFmtId="0" fontId="5" fillId="0" borderId="0" xfId="0" applyFont="1" applyAlignment="1" applyProtection="1">
      <alignment horizontal="left" vertical="center"/>
      <protection locked="0"/>
    </xf>
    <xf numFmtId="14" fontId="5" fillId="0" borderId="0" xfId="0" applyNumberFormat="1" applyFont="1" applyAlignment="1" applyProtection="1">
      <alignment horizontal="left" vertical="center"/>
      <protection locked="0"/>
    </xf>
    <xf numFmtId="49" fontId="5" fillId="0" borderId="0" xfId="0" applyNumberFormat="1" applyFont="1" applyAlignment="1" applyProtection="1">
      <alignment horizontal="left" vertical="center"/>
      <protection locked="0"/>
    </xf>
    <xf numFmtId="49" fontId="5" fillId="0" borderId="0" xfId="0" applyNumberFormat="1" applyFont="1" applyAlignment="1" applyProtection="1">
      <alignment horizontal="center" vertical="center"/>
      <protection locked="0"/>
    </xf>
    <xf numFmtId="0" fontId="5" fillId="0" borderId="0" xfId="0" applyFont="1" applyAlignment="1">
      <alignment vertical="center"/>
    </xf>
    <xf numFmtId="0" fontId="5" fillId="0" borderId="0" xfId="0" applyFont="1" applyAlignment="1">
      <alignment horizontal="center" vertical="center"/>
    </xf>
    <xf numFmtId="0" fontId="8" fillId="0" borderId="0" xfId="0" applyFont="1" applyAlignment="1">
      <alignment horizontal="center" vertical="top" wrapText="1"/>
    </xf>
    <xf numFmtId="0" fontId="8" fillId="0" borderId="0" xfId="0" applyFont="1" applyAlignment="1">
      <alignment horizontal="left" vertical="center"/>
    </xf>
    <xf numFmtId="0" fontId="16" fillId="0" borderId="0" xfId="0" applyFont="1" applyAlignment="1">
      <alignment horizontal="left" vertical="center"/>
    </xf>
    <xf numFmtId="0" fontId="5" fillId="0" borderId="0" xfId="0" applyFont="1" applyAlignment="1" applyProtection="1">
      <alignment horizontal="center" vertical="center"/>
      <protection locked="0"/>
    </xf>
    <xf numFmtId="0" fontId="16" fillId="0" borderId="0" xfId="0" applyFont="1" applyAlignment="1">
      <alignment horizontal="right" vertical="center"/>
    </xf>
    <xf numFmtId="0" fontId="7" fillId="0" borderId="0" xfId="0" applyFont="1" applyAlignment="1">
      <alignment horizontal="center" vertical="center"/>
    </xf>
    <xf numFmtId="0" fontId="5" fillId="0" borderId="1" xfId="0" applyFont="1" applyBorder="1" applyAlignment="1" applyProtection="1">
      <alignment horizontal="left" vertical="center"/>
      <protection locked="0"/>
    </xf>
    <xf numFmtId="49" fontId="5" fillId="0" borderId="1" xfId="0" applyNumberFormat="1" applyFont="1" applyBorder="1" applyAlignment="1" applyProtection="1">
      <alignment horizontal="left" vertical="center"/>
      <protection locked="0"/>
    </xf>
    <xf numFmtId="49" fontId="11" fillId="5" borderId="1" xfId="0" applyNumberFormat="1" applyFont="1" applyFill="1" applyBorder="1" applyAlignment="1">
      <alignment horizontal="center" vertical="top" wrapText="1"/>
    </xf>
    <xf numFmtId="49" fontId="11" fillId="6" borderId="1" xfId="0" applyNumberFormat="1" applyFont="1" applyFill="1" applyBorder="1" applyAlignment="1">
      <alignment horizontal="center" vertical="top" wrapText="1"/>
    </xf>
    <xf numFmtId="0" fontId="8" fillId="4" borderId="1" xfId="0" applyFont="1" applyFill="1" applyBorder="1" applyAlignment="1">
      <alignment vertical="center"/>
    </xf>
    <xf numFmtId="0" fontId="5" fillId="0" borderId="1" xfId="0" applyFont="1" applyBorder="1" applyAlignment="1" applyProtection="1">
      <alignment horizontal="center" vertical="center"/>
      <protection locked="0"/>
    </xf>
    <xf numFmtId="0" fontId="5" fillId="0" borderId="0" xfId="0" applyFont="1" applyAlignment="1">
      <alignment horizontal="left"/>
    </xf>
    <xf numFmtId="0" fontId="15" fillId="0" borderId="0" xfId="0" applyFont="1" applyAlignment="1">
      <alignment horizontal="left"/>
    </xf>
    <xf numFmtId="0" fontId="1" fillId="0" borderId="0" xfId="0" applyFont="1" applyAlignment="1">
      <alignment horizontal="left" wrapText="1"/>
    </xf>
    <xf numFmtId="0" fontId="10" fillId="0" borderId="0" xfId="0" applyFont="1" applyAlignment="1">
      <alignment horizontal="center" vertical="center" wrapText="1"/>
    </xf>
    <xf numFmtId="0" fontId="5" fillId="0" borderId="0" xfId="0" applyFont="1" applyAlignment="1" applyProtection="1">
      <alignment vertical="center"/>
      <protection locked="0"/>
    </xf>
    <xf numFmtId="49" fontId="11" fillId="0" borderId="0" xfId="0" applyNumberFormat="1" applyFont="1" applyAlignment="1">
      <alignment horizontal="left" vertical="center" wrapText="1"/>
    </xf>
    <xf numFmtId="0" fontId="16" fillId="0" borderId="0" xfId="0" applyFont="1" applyAlignment="1">
      <alignment vertical="center"/>
    </xf>
    <xf numFmtId="0" fontId="17" fillId="0" borderId="0" xfId="0" applyFont="1" applyAlignment="1">
      <alignment vertical="center"/>
    </xf>
    <xf numFmtId="0" fontId="7" fillId="0" borderId="0" xfId="0" applyFont="1" applyAlignment="1">
      <alignment vertical="center"/>
    </xf>
    <xf numFmtId="0" fontId="1" fillId="4" borderId="10" xfId="0" applyFont="1" applyFill="1" applyBorder="1"/>
    <xf numFmtId="0" fontId="1" fillId="4" borderId="11" xfId="0" applyFont="1" applyFill="1" applyBorder="1"/>
    <xf numFmtId="0" fontId="18" fillId="4" borderId="12" xfId="0" applyFont="1" applyFill="1" applyBorder="1" applyAlignment="1">
      <alignment horizontal="left"/>
    </xf>
    <xf numFmtId="0" fontId="15" fillId="4" borderId="0" xfId="0" applyFont="1" applyFill="1" applyAlignment="1">
      <alignment horizontal="left"/>
    </xf>
    <xf numFmtId="0" fontId="1" fillId="4" borderId="0" xfId="0" applyFont="1" applyFill="1"/>
    <xf numFmtId="0" fontId="1" fillId="4" borderId="13" xfId="0" applyFont="1" applyFill="1" applyBorder="1"/>
    <xf numFmtId="0" fontId="5" fillId="4" borderId="12" xfId="0" applyFont="1" applyFill="1" applyBorder="1" applyAlignment="1">
      <alignment horizontal="left"/>
    </xf>
    <xf numFmtId="0" fontId="5" fillId="4" borderId="0" xfId="0" applyFont="1" applyFill="1" applyAlignment="1">
      <alignment horizontal="left"/>
    </xf>
    <xf numFmtId="0" fontId="5" fillId="4" borderId="14" xfId="0" applyFont="1" applyFill="1" applyBorder="1" applyAlignment="1">
      <alignment horizontal="left"/>
    </xf>
    <xf numFmtId="0" fontId="5" fillId="4" borderId="15" xfId="0" applyFont="1" applyFill="1" applyBorder="1" applyAlignment="1">
      <alignment horizontal="left"/>
    </xf>
    <xf numFmtId="0" fontId="1" fillId="4" borderId="15" xfId="0" applyFont="1" applyFill="1" applyBorder="1"/>
    <xf numFmtId="0" fontId="1" fillId="4" borderId="16" xfId="0" applyFont="1" applyFill="1" applyBorder="1"/>
    <xf numFmtId="49" fontId="4" fillId="0" borderId="6"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49" fontId="4" fillId="0" borderId="7"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49" fontId="4" fillId="0" borderId="8" xfId="0" applyNumberFormat="1"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protection locked="0"/>
    </xf>
    <xf numFmtId="49" fontId="5" fillId="0" borderId="0" xfId="0" applyNumberFormat="1" applyFont="1" applyAlignment="1" applyProtection="1">
      <alignment vertical="center"/>
      <protection locked="0"/>
    </xf>
    <xf numFmtId="49" fontId="5" fillId="0" borderId="1" xfId="0" applyNumberFormat="1" applyFont="1" applyBorder="1" applyAlignment="1" applyProtection="1">
      <alignment vertical="center"/>
      <protection locked="0"/>
    </xf>
    <xf numFmtId="0" fontId="16" fillId="0" borderId="0" xfId="0" applyFont="1" applyAlignment="1" applyProtection="1">
      <alignment vertical="center"/>
      <protection locked="0"/>
    </xf>
    <xf numFmtId="0" fontId="16" fillId="7" borderId="1" xfId="0" applyFont="1" applyFill="1" applyBorder="1" applyAlignment="1">
      <alignment horizontal="center" vertical="center"/>
    </xf>
    <xf numFmtId="0" fontId="17" fillId="0" borderId="0" xfId="0" applyFont="1" applyAlignment="1">
      <alignment horizontal="left" vertical="center"/>
    </xf>
    <xf numFmtId="0" fontId="22" fillId="0" borderId="0" xfId="0" applyFont="1" applyAlignment="1">
      <alignment vertical="top"/>
    </xf>
    <xf numFmtId="0" fontId="22" fillId="0" borderId="0" xfId="0" applyFont="1"/>
    <xf numFmtId="0" fontId="22" fillId="0" borderId="0" xfId="0" applyFont="1" applyAlignment="1">
      <alignment horizontal="center"/>
    </xf>
    <xf numFmtId="0" fontId="23" fillId="0" borderId="0" xfId="0" applyFont="1"/>
    <xf numFmtId="0" fontId="21" fillId="0" borderId="0" xfId="0" applyFont="1" applyAlignment="1">
      <alignment horizontal="center" vertical="center"/>
    </xf>
    <xf numFmtId="49" fontId="21" fillId="12" borderId="1" xfId="0" applyNumberFormat="1" applyFont="1" applyFill="1" applyBorder="1" applyAlignment="1">
      <alignment horizontal="center" vertical="top" wrapText="1"/>
    </xf>
    <xf numFmtId="49" fontId="21" fillId="14" borderId="1" xfId="0" applyNumberFormat="1" applyFont="1" applyFill="1" applyBorder="1" applyAlignment="1">
      <alignment horizontal="center" vertical="top" wrapText="1"/>
    </xf>
    <xf numFmtId="49" fontId="22" fillId="0" borderId="1" xfId="0" applyNumberFormat="1" applyFont="1" applyBorder="1" applyAlignment="1">
      <alignment horizontal="center"/>
    </xf>
    <xf numFmtId="14" fontId="22" fillId="0" borderId="1" xfId="0" applyNumberFormat="1" applyFont="1" applyBorder="1" applyAlignment="1">
      <alignment horizontal="center"/>
    </xf>
    <xf numFmtId="0" fontId="22" fillId="0" borderId="1" xfId="0" applyFont="1" applyBorder="1" applyAlignment="1">
      <alignment horizontal="center"/>
    </xf>
    <xf numFmtId="0" fontId="16" fillId="0" borderId="1" xfId="0" applyFont="1" applyBorder="1" applyAlignment="1" applyProtection="1">
      <alignment horizontal="center" vertical="center"/>
      <protection locked="0"/>
    </xf>
    <xf numFmtId="14" fontId="16" fillId="0" borderId="1" xfId="0" applyNumberFormat="1" applyFont="1" applyBorder="1" applyAlignment="1" applyProtection="1">
      <alignment horizontal="center" vertical="center"/>
      <protection locked="0"/>
    </xf>
    <xf numFmtId="14" fontId="5" fillId="0" borderId="1" xfId="0" applyNumberFormat="1" applyFont="1" applyBorder="1" applyAlignment="1" applyProtection="1">
      <alignment horizontal="center" vertical="center"/>
      <protection locked="0"/>
    </xf>
    <xf numFmtId="49" fontId="8" fillId="7" borderId="1" xfId="0" applyNumberFormat="1" applyFont="1" applyFill="1" applyBorder="1" applyAlignment="1">
      <alignment horizontal="center" vertical="center"/>
    </xf>
    <xf numFmtId="0" fontId="8" fillId="0" borderId="1" xfId="0" applyFont="1" applyBorder="1" applyAlignment="1">
      <alignment vertical="center"/>
    </xf>
    <xf numFmtId="49" fontId="21" fillId="20" borderId="1" xfId="0" applyNumberFormat="1" applyFont="1" applyFill="1" applyBorder="1" applyAlignment="1">
      <alignment horizontal="center" vertical="top" wrapText="1"/>
    </xf>
    <xf numFmtId="1" fontId="22" fillId="0" borderId="1" xfId="0" applyNumberFormat="1" applyFont="1" applyBorder="1" applyAlignment="1">
      <alignment horizontal="center"/>
    </xf>
    <xf numFmtId="49" fontId="21" fillId="21" borderId="1" xfId="0" applyNumberFormat="1" applyFont="1" applyFill="1" applyBorder="1" applyAlignment="1">
      <alignment horizontal="center" vertical="top" wrapText="1"/>
    </xf>
    <xf numFmtId="0" fontId="16" fillId="0" borderId="6" xfId="0" applyFont="1" applyBorder="1" applyAlignment="1" applyProtection="1">
      <alignment horizontal="center" vertical="center" wrapText="1"/>
      <protection locked="0"/>
    </xf>
    <xf numFmtId="1" fontId="16" fillId="0" borderId="1" xfId="0"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protection locked="0"/>
    </xf>
    <xf numFmtId="0" fontId="16" fillId="0" borderId="19" xfId="0" applyFont="1" applyBorder="1" applyAlignment="1" applyProtection="1">
      <alignment horizontal="center" vertical="center" wrapText="1"/>
      <protection locked="0"/>
    </xf>
    <xf numFmtId="1" fontId="5" fillId="0" borderId="17" xfId="0" applyNumberFormat="1"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49" fontId="16" fillId="7" borderId="1" xfId="0" applyNumberFormat="1" applyFont="1" applyFill="1" applyBorder="1" applyAlignment="1">
      <alignment horizontal="center" vertical="center"/>
    </xf>
    <xf numFmtId="0" fontId="14" fillId="0" borderId="0" xfId="0" applyFont="1" applyAlignment="1">
      <alignment horizontal="center"/>
    </xf>
    <xf numFmtId="49" fontId="21" fillId="24" borderId="18" xfId="0" applyNumberFormat="1" applyFont="1" applyFill="1" applyBorder="1" applyAlignment="1">
      <alignment horizontal="center" vertical="top" wrapText="1"/>
    </xf>
    <xf numFmtId="0" fontId="21" fillId="22" borderId="15" xfId="0" applyFont="1" applyFill="1" applyBorder="1" applyAlignment="1">
      <alignment horizontal="center" vertical="center"/>
    </xf>
    <xf numFmtId="0" fontId="0" fillId="0" borderId="0" xfId="0" quotePrefix="1"/>
    <xf numFmtId="49" fontId="0" fillId="0" borderId="0" xfId="0" quotePrefix="1" applyNumberFormat="1"/>
    <xf numFmtId="0" fontId="1" fillId="0" borderId="1" xfId="0" applyFont="1" applyBorder="1" applyProtection="1">
      <protection locked="0"/>
    </xf>
    <xf numFmtId="0" fontId="5" fillId="0" borderId="0" xfId="0" applyFont="1" applyAlignment="1">
      <alignment horizontal="center" vertical="top" wrapText="1"/>
    </xf>
    <xf numFmtId="0" fontId="15"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5" fillId="0" borderId="0" xfId="0" applyFont="1" applyAlignment="1">
      <alignment horizontal="left" vertical="center"/>
    </xf>
    <xf numFmtId="0" fontId="25" fillId="3" borderId="0" xfId="0" applyFont="1" applyFill="1" applyAlignment="1">
      <alignment horizontal="left" vertical="center"/>
    </xf>
    <xf numFmtId="0" fontId="5" fillId="0" borderId="1" xfId="0" applyFont="1" applyBorder="1" applyAlignment="1" applyProtection="1">
      <alignment horizontal="left" vertical="center"/>
      <protection locked="0"/>
    </xf>
    <xf numFmtId="49" fontId="5" fillId="0" borderId="1" xfId="1" applyNumberFormat="1" applyFont="1" applyFill="1" applyBorder="1" applyAlignment="1" applyProtection="1">
      <alignment horizontal="left" vertical="center"/>
      <protection locked="0"/>
    </xf>
    <xf numFmtId="0" fontId="1" fillId="0" borderId="0" xfId="0" applyFont="1" applyAlignment="1">
      <alignment horizontal="center"/>
    </xf>
    <xf numFmtId="0" fontId="12" fillId="0" borderId="0" xfId="0" applyFont="1" applyAlignment="1">
      <alignment horizontal="center"/>
    </xf>
    <xf numFmtId="0" fontId="13" fillId="0" borderId="0" xfId="0" applyFont="1" applyAlignment="1">
      <alignment horizontal="center" vertical="top" wrapText="1"/>
    </xf>
    <xf numFmtId="0" fontId="14" fillId="0" borderId="0" xfId="0" applyFont="1" applyAlignment="1">
      <alignment horizontal="center" vertical="center" wrapText="1"/>
    </xf>
    <xf numFmtId="0" fontId="11" fillId="0" borderId="0" xfId="0" applyFont="1" applyAlignment="1">
      <alignment horizontal="center"/>
    </xf>
    <xf numFmtId="0" fontId="6" fillId="0" borderId="0" xfId="0" applyFont="1" applyAlignment="1">
      <alignment horizontal="center"/>
    </xf>
    <xf numFmtId="0" fontId="16" fillId="0" borderId="0" xfId="0" applyFont="1" applyAlignment="1">
      <alignment horizontal="left" vertical="center" wrapText="1"/>
    </xf>
    <xf numFmtId="0" fontId="17" fillId="0" borderId="0" xfId="0" applyFont="1" applyAlignment="1">
      <alignment horizontal="left" vertical="center"/>
    </xf>
    <xf numFmtId="0" fontId="18" fillId="4" borderId="9" xfId="0" applyFont="1" applyFill="1" applyBorder="1" applyAlignment="1">
      <alignment horizontal="left"/>
    </xf>
    <xf numFmtId="0" fontId="15" fillId="4" borderId="10" xfId="0" applyFont="1" applyFill="1" applyBorder="1" applyAlignment="1">
      <alignment horizontal="left"/>
    </xf>
    <xf numFmtId="0" fontId="16" fillId="0" borderId="0" xfId="0" applyFont="1" applyAlignment="1">
      <alignment horizontal="left" vertical="center"/>
    </xf>
    <xf numFmtId="0" fontId="5" fillId="0" borderId="0" xfId="0" applyFont="1" applyAlignment="1">
      <alignment horizontal="left" vertical="center" wrapText="1"/>
    </xf>
    <xf numFmtId="49" fontId="11" fillId="5" borderId="0" xfId="0" applyNumberFormat="1" applyFont="1" applyFill="1" applyAlignment="1">
      <alignment horizontal="left" vertical="center" wrapText="1"/>
    </xf>
    <xf numFmtId="49" fontId="5" fillId="0" borderId="3" xfId="0" applyNumberFormat="1" applyFont="1" applyBorder="1" applyAlignment="1" applyProtection="1">
      <alignment horizontal="left" vertical="center"/>
      <protection locked="0"/>
    </xf>
    <xf numFmtId="49" fontId="5" fillId="0" borderId="5" xfId="0" applyNumberFormat="1" applyFont="1" applyBorder="1" applyAlignment="1" applyProtection="1">
      <alignment horizontal="left" vertical="center"/>
      <protection locked="0"/>
    </xf>
    <xf numFmtId="0" fontId="7" fillId="3" borderId="0" xfId="0" applyFont="1" applyFill="1" applyAlignment="1">
      <alignment horizontal="left" vertical="center" wrapText="1"/>
    </xf>
    <xf numFmtId="0" fontId="7" fillId="3" borderId="0" xfId="0" applyFont="1" applyFill="1" applyAlignment="1">
      <alignment horizontal="left" vertical="center"/>
    </xf>
    <xf numFmtId="0" fontId="8" fillId="4" borderId="1" xfId="0" applyFont="1" applyFill="1" applyBorder="1" applyAlignment="1">
      <alignment horizontal="right" vertical="center"/>
    </xf>
    <xf numFmtId="0" fontId="5" fillId="4" borderId="1" xfId="0" applyFont="1" applyFill="1" applyBorder="1" applyAlignment="1">
      <alignment horizontal="right" vertical="center"/>
    </xf>
    <xf numFmtId="49" fontId="5" fillId="0" borderId="4" xfId="0" applyNumberFormat="1" applyFont="1" applyBorder="1" applyAlignment="1" applyProtection="1">
      <alignment horizontal="left" vertical="center"/>
      <protection locked="0"/>
    </xf>
    <xf numFmtId="0" fontId="21" fillId="18" borderId="14" xfId="0" applyFont="1" applyFill="1" applyBorder="1" applyAlignment="1">
      <alignment horizontal="center" vertical="center"/>
    </xf>
    <xf numFmtId="0" fontId="21" fillId="18" borderId="15" xfId="0" applyFont="1" applyFill="1" applyBorder="1" applyAlignment="1">
      <alignment horizontal="center" vertical="center"/>
    </xf>
    <xf numFmtId="0" fontId="21" fillId="11" borderId="3" xfId="0" applyFont="1" applyFill="1" applyBorder="1" applyAlignment="1">
      <alignment horizontal="center" vertical="center"/>
    </xf>
    <xf numFmtId="0" fontId="21" fillId="11" borderId="4" xfId="0" applyFont="1" applyFill="1" applyBorder="1" applyAlignment="1">
      <alignment horizontal="center" vertical="center"/>
    </xf>
    <xf numFmtId="0" fontId="21" fillId="11" borderId="5" xfId="0" applyFont="1" applyFill="1" applyBorder="1" applyAlignment="1">
      <alignment horizontal="center" vertical="center"/>
    </xf>
    <xf numFmtId="49" fontId="21" fillId="20" borderId="17" xfId="0" applyNumberFormat="1" applyFont="1" applyFill="1" applyBorder="1" applyAlignment="1">
      <alignment horizontal="center" vertical="center" wrapText="1"/>
    </xf>
    <xf numFmtId="49" fontId="21" fillId="20" borderId="18" xfId="0" applyNumberFormat="1" applyFont="1" applyFill="1" applyBorder="1" applyAlignment="1">
      <alignment horizontal="center" vertical="center" wrapText="1"/>
    </xf>
    <xf numFmtId="49" fontId="21" fillId="19" borderId="17" xfId="0" applyNumberFormat="1" applyFont="1" applyFill="1" applyBorder="1" applyAlignment="1">
      <alignment horizontal="center" vertical="center" wrapText="1"/>
    </xf>
    <xf numFmtId="49" fontId="21" fillId="19" borderId="18" xfId="0" applyNumberFormat="1" applyFont="1" applyFill="1" applyBorder="1" applyAlignment="1">
      <alignment horizontal="center" vertical="center" wrapText="1"/>
    </xf>
    <xf numFmtId="49" fontId="21" fillId="8" borderId="17" xfId="0" applyNumberFormat="1" applyFont="1" applyFill="1" applyBorder="1" applyAlignment="1">
      <alignment horizontal="center" vertical="center" wrapText="1"/>
    </xf>
    <xf numFmtId="49" fontId="21" fillId="8" borderId="18" xfId="0" applyNumberFormat="1" applyFont="1" applyFill="1" applyBorder="1" applyAlignment="1">
      <alignment horizontal="center" vertical="center" wrapText="1"/>
    </xf>
    <xf numFmtId="49" fontId="21" fillId="9" borderId="17" xfId="0" applyNumberFormat="1" applyFont="1" applyFill="1" applyBorder="1" applyAlignment="1">
      <alignment horizontal="center" vertical="center" wrapText="1"/>
    </xf>
    <xf numFmtId="49" fontId="21" fillId="9" borderId="18" xfId="0" applyNumberFormat="1" applyFont="1" applyFill="1" applyBorder="1" applyAlignment="1">
      <alignment horizontal="center" vertical="center" wrapText="1"/>
    </xf>
    <xf numFmtId="0" fontId="21" fillId="19" borderId="1" xfId="0" applyFont="1" applyFill="1" applyBorder="1" applyAlignment="1">
      <alignment horizontal="center" vertical="center"/>
    </xf>
    <xf numFmtId="0" fontId="21" fillId="22" borderId="14" xfId="0" applyFont="1" applyFill="1" applyBorder="1" applyAlignment="1">
      <alignment horizontal="center" vertical="center"/>
    </xf>
    <xf numFmtId="0" fontId="21" fillId="22" borderId="15" xfId="0" applyFont="1" applyFill="1" applyBorder="1" applyAlignment="1">
      <alignment horizontal="center" vertical="center"/>
    </xf>
    <xf numFmtId="0" fontId="21" fillId="22" borderId="16" xfId="0" applyFont="1" applyFill="1" applyBorder="1" applyAlignment="1">
      <alignment horizontal="center" vertical="center"/>
    </xf>
    <xf numFmtId="0" fontId="21" fillId="23" borderId="9" xfId="0" applyFont="1" applyFill="1" applyBorder="1" applyAlignment="1">
      <alignment horizontal="center" vertical="center"/>
    </xf>
    <xf numFmtId="0" fontId="21" fillId="23" borderId="11" xfId="0" applyFont="1" applyFill="1" applyBorder="1" applyAlignment="1">
      <alignment horizontal="center" vertical="center"/>
    </xf>
    <xf numFmtId="0" fontId="21" fillId="3" borderId="1" xfId="0" applyFont="1" applyFill="1" applyBorder="1" applyAlignment="1">
      <alignment horizontal="center" vertical="center"/>
    </xf>
    <xf numFmtId="0" fontId="21" fillId="17" borderId="1" xfId="0" applyFont="1" applyFill="1" applyBorder="1" applyAlignment="1">
      <alignment horizontal="center" vertical="center"/>
    </xf>
    <xf numFmtId="49" fontId="21" fillId="13" borderId="17" xfId="0" applyNumberFormat="1" applyFont="1" applyFill="1" applyBorder="1" applyAlignment="1">
      <alignment horizontal="center" vertical="center" wrapText="1"/>
    </xf>
    <xf numFmtId="49" fontId="21" fillId="13" borderId="18" xfId="0" applyNumberFormat="1" applyFont="1" applyFill="1" applyBorder="1" applyAlignment="1">
      <alignment horizontal="center" vertical="center" wrapText="1"/>
    </xf>
    <xf numFmtId="49" fontId="21" fillId="15" borderId="17" xfId="0" applyNumberFormat="1" applyFont="1" applyFill="1" applyBorder="1" applyAlignment="1">
      <alignment horizontal="center" vertical="center" wrapText="1"/>
    </xf>
    <xf numFmtId="49" fontId="21" fillId="15" borderId="18" xfId="0" applyNumberFormat="1" applyFont="1" applyFill="1" applyBorder="1" applyAlignment="1">
      <alignment horizontal="center" vertical="center" wrapText="1"/>
    </xf>
    <xf numFmtId="0" fontId="21" fillId="16" borderId="3" xfId="0" applyFont="1" applyFill="1" applyBorder="1" applyAlignment="1">
      <alignment horizontal="center" vertical="center"/>
    </xf>
    <xf numFmtId="0" fontId="21" fillId="16" borderId="5" xfId="0" applyFont="1" applyFill="1" applyBorder="1" applyAlignment="1">
      <alignment horizontal="center" vertical="center"/>
    </xf>
    <xf numFmtId="49" fontId="21" fillId="10" borderId="1" xfId="0" applyNumberFormat="1" applyFont="1" applyFill="1" applyBorder="1" applyAlignment="1">
      <alignment horizontal="center" vertical="center" wrapText="1"/>
    </xf>
  </cellXfs>
  <cellStyles count="2">
    <cellStyle name="Migliaia" xfId="1" builtinId="3"/>
    <cellStyle name="Normale" xfId="0" builtinId="0"/>
  </cellStyles>
  <dxfs count="0"/>
  <tableStyles count="1" defaultTableStyle="TableStyleMedium2" defaultPivotStyle="PivotStyleLight16">
    <tableStyle name="Invisible" pivot="0" table="0" count="0" xr9:uid="{D6C9F3E1-C9DC-42AE-A801-18A3C7E3A802}"/>
  </tableStyles>
  <colors>
    <mruColors>
      <color rgb="FF0099CC"/>
      <color rgb="FFCC66FF"/>
      <color rgb="FF9933FF"/>
      <color rgb="FF9900CC"/>
      <color rgb="FF006666"/>
      <color rgb="FF006699"/>
      <color rgb="FF003366"/>
      <color rgb="FFFF6699"/>
      <color rgb="FF00CC99"/>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118836</xdr:colOff>
      <xdr:row>0</xdr:row>
      <xdr:rowOff>101902</xdr:rowOff>
    </xdr:from>
    <xdr:to>
      <xdr:col>4</xdr:col>
      <xdr:colOff>1243856</xdr:colOff>
      <xdr:row>1</xdr:row>
      <xdr:rowOff>734378</xdr:rowOff>
    </xdr:to>
    <xdr:pic>
      <xdr:nvPicPr>
        <xdr:cNvPr id="6" name="Immagin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14177736" y="101902"/>
          <a:ext cx="1125020" cy="835676"/>
        </a:xfrm>
        <a:prstGeom prst="rect">
          <a:avLst/>
        </a:prstGeom>
      </xdr:spPr>
    </xdr:pic>
    <xdr:clientData/>
  </xdr:twoCellAnchor>
  <xdr:twoCellAnchor editAs="oneCell">
    <xdr:from>
      <xdr:col>1</xdr:col>
      <xdr:colOff>0</xdr:colOff>
      <xdr:row>1</xdr:row>
      <xdr:rowOff>0</xdr:rowOff>
    </xdr:from>
    <xdr:to>
      <xdr:col>1</xdr:col>
      <xdr:colOff>2184400</xdr:colOff>
      <xdr:row>4</xdr:row>
      <xdr:rowOff>82550</xdr:rowOff>
    </xdr:to>
    <xdr:pic>
      <xdr:nvPicPr>
        <xdr:cNvPr id="3" name="Immagine 2">
          <a:extLst>
            <a:ext uri="{FF2B5EF4-FFF2-40B4-BE49-F238E27FC236}">
              <a16:creationId xmlns:a16="http://schemas.microsoft.com/office/drawing/2014/main" id="{FF984B05-EBD3-42FA-8490-370C8C7E92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3833" y="201083"/>
          <a:ext cx="2184400" cy="14901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84754-8356-40CE-889C-2BA06438969C}">
  <sheetPr codeName="Foglio1">
    <pageSetUpPr fitToPage="1"/>
  </sheetPr>
  <dimension ref="B1:I355"/>
  <sheetViews>
    <sheetView showGridLines="0" tabSelected="1" topLeftCell="A37" zoomScale="50" zoomScaleNormal="50" workbookViewId="0">
      <selection activeCell="B47" sqref="B47:C47"/>
    </sheetView>
  </sheetViews>
  <sheetFormatPr defaultRowHeight="14.5" x14ac:dyDescent="0.35"/>
  <cols>
    <col min="2" max="2" width="50.453125" customWidth="1"/>
    <col min="3" max="3" width="80.54296875" customWidth="1"/>
    <col min="4" max="4" width="70.54296875" customWidth="1"/>
    <col min="5" max="5" width="53.453125" customWidth="1"/>
    <col min="6" max="6" width="51.54296875" customWidth="1"/>
    <col min="7" max="7" width="43.1796875" style="3" customWidth="1"/>
    <col min="8" max="8" width="41.81640625" customWidth="1"/>
    <col min="9" max="9" width="34.81640625" customWidth="1"/>
    <col min="10" max="10" width="15.453125" customWidth="1"/>
    <col min="11" max="11" width="30.453125" customWidth="1"/>
    <col min="12" max="12" width="39.453125" customWidth="1"/>
  </cols>
  <sheetData>
    <row r="1" spans="2:9" ht="15.5" x14ac:dyDescent="0.35">
      <c r="B1" s="1"/>
      <c r="C1" s="1"/>
      <c r="D1" s="1"/>
      <c r="E1" s="1"/>
      <c r="F1" s="1"/>
      <c r="G1" s="2"/>
      <c r="H1" s="1"/>
    </row>
    <row r="2" spans="2:9" ht="62.15" customHeight="1" x14ac:dyDescent="0.35">
      <c r="B2" s="1"/>
      <c r="D2" s="109"/>
      <c r="E2" s="109"/>
      <c r="F2" s="109"/>
      <c r="G2" s="2"/>
      <c r="H2" s="1"/>
    </row>
    <row r="3" spans="2:9" ht="33" customHeight="1" x14ac:dyDescent="0.9">
      <c r="B3" s="114" t="s">
        <v>10</v>
      </c>
      <c r="C3" s="114"/>
      <c r="D3" s="114"/>
      <c r="E3" s="114"/>
      <c r="F3" s="114"/>
      <c r="G3" s="114"/>
      <c r="H3" s="114"/>
      <c r="I3" s="114"/>
    </row>
    <row r="4" spans="2:9" ht="15.5" x14ac:dyDescent="0.35">
      <c r="B4" s="1"/>
      <c r="C4" s="1"/>
      <c r="D4" s="1"/>
      <c r="E4" s="1"/>
      <c r="F4" s="1"/>
      <c r="G4" s="2"/>
    </row>
    <row r="5" spans="2:9" ht="23" x14ac:dyDescent="0.5">
      <c r="B5" s="1"/>
      <c r="C5" s="1"/>
      <c r="D5" s="1"/>
      <c r="E5" s="1"/>
      <c r="F5" s="1"/>
      <c r="G5" s="2"/>
      <c r="H5" s="95" t="s">
        <v>29</v>
      </c>
    </row>
    <row r="6" spans="2:9" s="4" customFormat="1" ht="25" customHeight="1" x14ac:dyDescent="0.35">
      <c r="B6" s="112" t="s">
        <v>24</v>
      </c>
      <c r="C6" s="112"/>
      <c r="D6" s="112"/>
      <c r="E6" s="112"/>
      <c r="F6" s="112"/>
      <c r="G6" s="112"/>
      <c r="H6" s="112"/>
      <c r="I6" s="112"/>
    </row>
    <row r="7" spans="2:9" ht="15.75" customHeight="1" x14ac:dyDescent="0.4">
      <c r="B7" s="113"/>
      <c r="C7" s="113"/>
      <c r="D7" s="113"/>
      <c r="E7" s="113"/>
      <c r="F7" s="113"/>
      <c r="G7" s="113"/>
      <c r="H7" s="113"/>
      <c r="I7" s="113"/>
    </row>
    <row r="8" spans="2:9" ht="18" x14ac:dyDescent="0.4">
      <c r="B8" s="1"/>
      <c r="C8" s="110"/>
      <c r="D8" s="110"/>
      <c r="E8" s="110"/>
      <c r="F8" s="110"/>
      <c r="G8" s="110"/>
      <c r="H8" s="110"/>
    </row>
    <row r="9" spans="2:9" ht="86.5" customHeight="1" x14ac:dyDescent="0.35">
      <c r="B9" s="111" t="s">
        <v>149</v>
      </c>
      <c r="C9" s="111"/>
      <c r="D9" s="111"/>
      <c r="E9" s="111"/>
      <c r="F9" s="111"/>
      <c r="G9" s="111"/>
      <c r="H9" s="111"/>
      <c r="I9" s="111"/>
    </row>
    <row r="10" spans="2:9" ht="26.15" customHeight="1" x14ac:dyDescent="0.35">
      <c r="B10" s="23"/>
      <c r="C10" s="23"/>
      <c r="D10" s="23"/>
      <c r="E10" s="23"/>
      <c r="F10" s="23"/>
      <c r="G10" s="23"/>
      <c r="H10" s="23"/>
      <c r="I10" s="23"/>
    </row>
    <row r="11" spans="2:9" ht="20.5" x14ac:dyDescent="0.45">
      <c r="B11" s="102" t="s">
        <v>8</v>
      </c>
      <c r="C11" s="102"/>
      <c r="D11" s="102"/>
      <c r="E11" s="102"/>
      <c r="F11" s="102"/>
      <c r="G11" s="102"/>
      <c r="H11" s="102"/>
    </row>
    <row r="12" spans="2:9" ht="20.5" x14ac:dyDescent="0.45">
      <c r="B12" s="36"/>
      <c r="C12" s="36"/>
      <c r="D12" s="36"/>
      <c r="E12" s="36"/>
      <c r="F12" s="36"/>
      <c r="G12" s="36"/>
      <c r="H12" s="36"/>
    </row>
    <row r="13" spans="2:9" ht="20.5" x14ac:dyDescent="0.45">
      <c r="B13" s="102" t="s">
        <v>9</v>
      </c>
      <c r="C13" s="102"/>
      <c r="D13" s="82"/>
      <c r="F13" s="9"/>
      <c r="G13" s="9"/>
      <c r="H13" s="9"/>
    </row>
    <row r="14" spans="2:9" ht="20.5" x14ac:dyDescent="0.45">
      <c r="B14" s="36"/>
      <c r="C14" s="36"/>
      <c r="D14" s="17"/>
      <c r="E14" s="9"/>
      <c r="F14" s="9"/>
      <c r="G14" s="9"/>
      <c r="H14" s="9"/>
    </row>
    <row r="15" spans="2:9" ht="20.5" x14ac:dyDescent="0.45">
      <c r="B15" s="36" t="s">
        <v>36</v>
      </c>
      <c r="C15" s="36"/>
      <c r="D15" s="34"/>
      <c r="E15" s="9"/>
      <c r="F15" s="9"/>
      <c r="G15" s="9"/>
      <c r="H15" s="9"/>
    </row>
    <row r="16" spans="2:9" ht="18" x14ac:dyDescent="0.4">
      <c r="B16" s="35"/>
      <c r="C16" s="9"/>
      <c r="D16" s="17"/>
      <c r="E16" s="9"/>
      <c r="F16" s="9"/>
      <c r="G16" s="9"/>
      <c r="H16" s="9"/>
    </row>
    <row r="17" spans="2:9" ht="35.5" customHeight="1" x14ac:dyDescent="0.35">
      <c r="B17" s="106" t="s">
        <v>20</v>
      </c>
      <c r="C17" s="106"/>
      <c r="D17" s="106"/>
      <c r="E17" s="106"/>
      <c r="F17" s="106"/>
      <c r="G17" s="106"/>
      <c r="H17" s="106"/>
      <c r="I17" s="106"/>
    </row>
    <row r="18" spans="2:9" ht="15.65" customHeight="1" x14ac:dyDescent="0.35">
      <c r="B18" s="10"/>
      <c r="C18" s="10"/>
      <c r="D18" s="10"/>
      <c r="E18" s="10"/>
      <c r="F18" s="10"/>
      <c r="G18" s="10"/>
      <c r="H18" s="10"/>
      <c r="I18" s="10"/>
    </row>
    <row r="19" spans="2:9" ht="21" customHeight="1" x14ac:dyDescent="0.4">
      <c r="B19" s="103" t="s">
        <v>0</v>
      </c>
      <c r="C19" s="103"/>
      <c r="D19" s="107"/>
      <c r="E19" s="107"/>
      <c r="F19" s="107"/>
      <c r="G19" s="107"/>
      <c r="H19" s="107"/>
    </row>
    <row r="20" spans="2:9" ht="21" customHeight="1" x14ac:dyDescent="0.4">
      <c r="B20" s="15"/>
      <c r="C20" s="15"/>
      <c r="D20" s="17"/>
      <c r="E20" s="6"/>
      <c r="F20" s="17"/>
      <c r="G20" s="11"/>
      <c r="H20" s="18"/>
    </row>
    <row r="21" spans="2:9" ht="21" customHeight="1" x14ac:dyDescent="0.4">
      <c r="B21" s="104" t="s">
        <v>21</v>
      </c>
      <c r="C21" s="104"/>
      <c r="D21" s="108"/>
      <c r="E21" s="108"/>
      <c r="F21" s="108"/>
      <c r="G21" s="108"/>
      <c r="H21" s="108"/>
    </row>
    <row r="22" spans="2:9" ht="21" customHeight="1" x14ac:dyDescent="0.45">
      <c r="B22" s="6"/>
      <c r="C22" s="14"/>
      <c r="D22" s="6"/>
      <c r="E22" s="6"/>
      <c r="F22" s="12"/>
      <c r="G22" s="13"/>
      <c r="H22" s="12"/>
    </row>
    <row r="23" spans="2:9" s="4" customFormat="1" ht="21" customHeight="1" x14ac:dyDescent="0.35">
      <c r="B23" s="105" t="s">
        <v>137</v>
      </c>
      <c r="C23" s="105"/>
      <c r="D23" s="66"/>
      <c r="E23" s="65"/>
      <c r="F23" s="65"/>
      <c r="G23" s="65"/>
      <c r="H23" s="65"/>
    </row>
    <row r="24" spans="2:9" s="4" customFormat="1" ht="21" customHeight="1" x14ac:dyDescent="0.35">
      <c r="B24" s="16"/>
      <c r="C24" s="16"/>
      <c r="D24" s="19"/>
      <c r="E24" s="19"/>
      <c r="F24" s="19"/>
      <c r="G24" s="19"/>
      <c r="H24" s="19"/>
    </row>
    <row r="25" spans="2:9" s="4" customFormat="1" ht="21" customHeight="1" x14ac:dyDescent="0.35">
      <c r="B25" s="105" t="s">
        <v>6</v>
      </c>
      <c r="C25" s="105"/>
      <c r="D25" s="122"/>
      <c r="E25" s="128"/>
      <c r="F25" s="128"/>
      <c r="G25" s="128"/>
      <c r="H25" s="123"/>
    </row>
    <row r="26" spans="2:9" s="4" customFormat="1" ht="21" customHeight="1" x14ac:dyDescent="0.35">
      <c r="B26" s="16"/>
      <c r="C26" s="16"/>
      <c r="D26" s="19"/>
      <c r="E26" s="19"/>
      <c r="F26" s="19"/>
      <c r="G26" s="19"/>
      <c r="H26" s="19"/>
    </row>
    <row r="27" spans="2:9" ht="35.5" customHeight="1" x14ac:dyDescent="0.35">
      <c r="B27" s="106" t="s">
        <v>127</v>
      </c>
      <c r="C27" s="106"/>
      <c r="D27" s="106"/>
      <c r="E27" s="106"/>
      <c r="F27" s="106"/>
      <c r="G27" s="106"/>
      <c r="H27" s="106"/>
      <c r="I27" s="106"/>
    </row>
    <row r="28" spans="2:9" ht="16.5" customHeight="1" x14ac:dyDescent="0.35">
      <c r="B28" s="10"/>
      <c r="C28" s="10"/>
      <c r="D28" s="10"/>
      <c r="E28" s="10"/>
      <c r="F28" s="10"/>
      <c r="G28" s="10"/>
      <c r="H28" s="10"/>
      <c r="I28" s="10"/>
    </row>
    <row r="29" spans="2:9" ht="16.5" customHeight="1" x14ac:dyDescent="0.35">
      <c r="B29" s="10"/>
      <c r="C29" s="10"/>
      <c r="D29" s="10"/>
      <c r="E29" s="10"/>
      <c r="F29" s="10"/>
      <c r="G29" s="10"/>
      <c r="H29" s="10"/>
      <c r="I29" s="10"/>
    </row>
    <row r="30" spans="2:9" ht="35.5" customHeight="1" x14ac:dyDescent="0.35">
      <c r="B30" s="25" t="s">
        <v>25</v>
      </c>
      <c r="C30" s="107"/>
      <c r="D30" s="107"/>
      <c r="E30" s="107"/>
      <c r="F30" s="107"/>
      <c r="G30" s="107"/>
      <c r="H30" s="10"/>
      <c r="I30" s="10"/>
    </row>
    <row r="31" spans="2:9" ht="14.5" customHeight="1" x14ac:dyDescent="0.35">
      <c r="B31" s="25"/>
      <c r="C31" s="26"/>
      <c r="D31" s="26"/>
      <c r="E31" s="26"/>
      <c r="F31" s="26"/>
      <c r="G31" s="26"/>
      <c r="H31" s="10"/>
      <c r="I31" s="10"/>
    </row>
    <row r="32" spans="2:9" ht="35.5" customHeight="1" x14ac:dyDescent="0.35">
      <c r="B32" s="25" t="s">
        <v>26</v>
      </c>
      <c r="C32" s="81"/>
      <c r="D32" s="27" t="s">
        <v>27</v>
      </c>
      <c r="E32" s="81"/>
      <c r="F32" s="67"/>
      <c r="G32" s="10"/>
      <c r="H32" s="10"/>
      <c r="I32" s="10"/>
    </row>
    <row r="33" spans="2:9" ht="19" customHeight="1" x14ac:dyDescent="0.35">
      <c r="B33" s="25"/>
      <c r="C33" s="10"/>
      <c r="D33" s="27"/>
      <c r="E33" s="28"/>
      <c r="F33" s="28"/>
      <c r="G33" s="10"/>
      <c r="H33" s="10"/>
      <c r="I33" s="10"/>
    </row>
    <row r="34" spans="2:9" ht="35.5" customHeight="1" x14ac:dyDescent="0.35">
      <c r="B34" s="41" t="s">
        <v>47</v>
      </c>
      <c r="C34" s="41"/>
      <c r="D34" s="27"/>
      <c r="F34" s="80"/>
      <c r="H34" s="67"/>
      <c r="I34" s="10"/>
    </row>
    <row r="35" spans="2:9" ht="15.65" customHeight="1" x14ac:dyDescent="0.35">
      <c r="B35" s="10"/>
      <c r="C35" s="10"/>
      <c r="D35" s="10"/>
      <c r="F35" s="10"/>
      <c r="H35" s="10"/>
      <c r="I35" s="10"/>
    </row>
    <row r="36" spans="2:9" ht="36" customHeight="1" x14ac:dyDescent="0.35">
      <c r="B36" s="25" t="s">
        <v>43</v>
      </c>
      <c r="C36" s="10"/>
      <c r="D36" s="10"/>
      <c r="F36" s="80"/>
      <c r="H36" s="67"/>
      <c r="I36" s="10"/>
    </row>
    <row r="37" spans="2:9" ht="15.65" customHeight="1" x14ac:dyDescent="0.35">
      <c r="B37" s="10"/>
      <c r="C37" s="10"/>
      <c r="D37" s="10"/>
      <c r="F37" s="10"/>
      <c r="H37" s="10"/>
      <c r="I37" s="10"/>
    </row>
    <row r="38" spans="2:9" ht="34.5" customHeight="1" x14ac:dyDescent="0.35">
      <c r="B38" s="119" t="s">
        <v>40</v>
      </c>
      <c r="C38" s="119"/>
      <c r="D38" s="10"/>
      <c r="F38" s="80"/>
      <c r="H38" s="67"/>
      <c r="I38" s="10"/>
    </row>
    <row r="39" spans="2:9" ht="19.5" customHeight="1" x14ac:dyDescent="0.35">
      <c r="B39" s="25"/>
      <c r="C39" s="25"/>
      <c r="D39" s="10"/>
      <c r="E39" s="28"/>
      <c r="F39" s="10"/>
      <c r="H39" s="10"/>
      <c r="I39" s="10"/>
    </row>
    <row r="40" spans="2:9" ht="34.5" customHeight="1" x14ac:dyDescent="0.35">
      <c r="B40" s="25" t="s">
        <v>138</v>
      </c>
      <c r="C40" s="25"/>
      <c r="D40" s="10"/>
      <c r="E40" s="28"/>
      <c r="F40" s="68">
        <f>I263</f>
        <v>0</v>
      </c>
      <c r="H40" s="41"/>
      <c r="I40" s="10"/>
    </row>
    <row r="41" spans="2:9" ht="34.5" customHeight="1" x14ac:dyDescent="0.35">
      <c r="B41" s="25"/>
      <c r="C41" s="25"/>
      <c r="D41" s="10"/>
      <c r="E41" s="28"/>
      <c r="F41" s="28"/>
      <c r="G41" s="10"/>
      <c r="H41" s="10"/>
      <c r="I41" s="10"/>
    </row>
    <row r="42" spans="2:9" ht="23.5" customHeight="1" x14ac:dyDescent="0.35">
      <c r="B42" s="116" t="s">
        <v>41</v>
      </c>
      <c r="C42" s="116"/>
      <c r="D42" s="116"/>
      <c r="E42" s="10"/>
      <c r="F42" s="10"/>
      <c r="G42" s="10"/>
      <c r="H42" s="10"/>
      <c r="I42" s="10"/>
    </row>
    <row r="43" spans="2:9" ht="23.5" customHeight="1" x14ac:dyDescent="0.35">
      <c r="B43" s="116" t="s">
        <v>46</v>
      </c>
      <c r="C43" s="116"/>
      <c r="D43" s="116"/>
      <c r="E43" s="116"/>
      <c r="F43" s="116"/>
      <c r="G43" s="116"/>
      <c r="H43" s="10"/>
      <c r="I43" s="10"/>
    </row>
    <row r="44" spans="2:9" ht="23.5" customHeight="1" x14ac:dyDescent="0.35">
      <c r="B44" s="116" t="s">
        <v>44</v>
      </c>
      <c r="C44" s="116"/>
      <c r="D44" s="116"/>
      <c r="E44" s="10"/>
      <c r="F44" s="10"/>
      <c r="G44" s="10"/>
      <c r="H44" s="10"/>
      <c r="I44" s="10"/>
    </row>
    <row r="45" spans="2:9" ht="23.5" customHeight="1" x14ac:dyDescent="0.35">
      <c r="B45" s="116" t="s">
        <v>50</v>
      </c>
      <c r="C45" s="116"/>
      <c r="D45" s="116"/>
      <c r="E45" s="116"/>
      <c r="F45" s="116"/>
      <c r="G45" s="116"/>
      <c r="H45" s="116"/>
      <c r="I45" s="10"/>
    </row>
    <row r="46" spans="2:9" ht="35.5" customHeight="1" x14ac:dyDescent="0.35">
      <c r="B46" s="42"/>
      <c r="C46" s="42"/>
      <c r="D46" s="10"/>
      <c r="E46" s="10"/>
      <c r="F46" s="10"/>
      <c r="G46" s="10"/>
      <c r="H46" s="10"/>
      <c r="I46" s="10"/>
    </row>
    <row r="47" spans="2:9" ht="24.65" customHeight="1" x14ac:dyDescent="0.45">
      <c r="B47" s="117" t="s">
        <v>148</v>
      </c>
      <c r="C47" s="118"/>
      <c r="D47" s="44"/>
      <c r="E47" s="45"/>
    </row>
    <row r="48" spans="2:9" ht="12" customHeight="1" x14ac:dyDescent="0.45">
      <c r="B48" s="46"/>
      <c r="C48" s="47"/>
      <c r="D48" s="48"/>
      <c r="E48" s="49"/>
    </row>
    <row r="49" spans="2:9" ht="24.65" customHeight="1" x14ac:dyDescent="0.4">
      <c r="B49" s="50" t="s">
        <v>142</v>
      </c>
      <c r="C49" s="51"/>
      <c r="D49" s="80"/>
      <c r="E49" s="49"/>
    </row>
    <row r="50" spans="2:9" ht="14.5" customHeight="1" x14ac:dyDescent="0.4">
      <c r="B50" s="50"/>
      <c r="C50" s="51"/>
      <c r="D50" s="48"/>
      <c r="E50" s="49"/>
    </row>
    <row r="51" spans="2:9" ht="24.65" customHeight="1" x14ac:dyDescent="0.4">
      <c r="B51" s="50" t="s">
        <v>143</v>
      </c>
      <c r="C51" s="51"/>
      <c r="D51" s="80"/>
      <c r="E51" s="49"/>
    </row>
    <row r="52" spans="2:9" ht="14.5" customHeight="1" x14ac:dyDescent="0.4">
      <c r="B52" s="50"/>
      <c r="C52" s="51"/>
      <c r="D52" s="48"/>
      <c r="E52" s="49"/>
    </row>
    <row r="53" spans="2:9" ht="24.65" customHeight="1" x14ac:dyDescent="0.4">
      <c r="B53" s="50" t="s">
        <v>144</v>
      </c>
      <c r="C53" s="51"/>
      <c r="D53" s="80"/>
      <c r="E53" s="49"/>
    </row>
    <row r="54" spans="2:9" ht="24.65" customHeight="1" x14ac:dyDescent="0.4">
      <c r="B54" s="52"/>
      <c r="C54" s="53"/>
      <c r="D54" s="54"/>
      <c r="E54" s="55"/>
    </row>
    <row r="55" spans="2:9" ht="24.65" customHeight="1" x14ac:dyDescent="0.4">
      <c r="B55" s="35"/>
      <c r="C55" s="35"/>
      <c r="D55" s="1"/>
      <c r="E55" s="1"/>
    </row>
    <row r="56" spans="2:9" ht="24.65" customHeight="1" x14ac:dyDescent="0.4">
      <c r="B56" s="35"/>
      <c r="C56" s="35"/>
      <c r="D56" s="1"/>
      <c r="E56" s="1"/>
    </row>
    <row r="57" spans="2:9" ht="35.5" customHeight="1" x14ac:dyDescent="0.35">
      <c r="B57" s="106" t="s">
        <v>102</v>
      </c>
      <c r="C57" s="106"/>
      <c r="D57" s="106"/>
      <c r="E57" s="106"/>
      <c r="F57" s="106"/>
      <c r="G57" s="106"/>
      <c r="H57" s="106"/>
      <c r="I57" s="106"/>
    </row>
    <row r="58" spans="2:9" ht="14.15" customHeight="1" x14ac:dyDescent="0.35">
      <c r="B58" s="10"/>
      <c r="C58" s="10"/>
      <c r="D58" s="10"/>
      <c r="E58" s="10"/>
      <c r="F58" s="10"/>
      <c r="G58" s="10"/>
      <c r="H58" s="10"/>
      <c r="I58" s="10"/>
    </row>
    <row r="59" spans="2:9" ht="41.5" customHeight="1" x14ac:dyDescent="0.35">
      <c r="B59" s="115" t="s">
        <v>101</v>
      </c>
      <c r="C59" s="115"/>
      <c r="D59" s="115"/>
      <c r="E59" s="115"/>
      <c r="F59" s="115"/>
      <c r="G59" s="115"/>
      <c r="H59" s="115"/>
      <c r="I59" s="115"/>
    </row>
    <row r="60" spans="2:9" ht="24" customHeight="1" x14ac:dyDescent="0.35">
      <c r="B60" s="10"/>
      <c r="C60" s="10"/>
      <c r="D60" s="10"/>
      <c r="E60" s="10"/>
      <c r="F60" s="10"/>
      <c r="G60" s="10"/>
      <c r="H60" s="10"/>
      <c r="I60" s="10"/>
    </row>
    <row r="61" spans="2:9" ht="128.15" customHeight="1" x14ac:dyDescent="0.35">
      <c r="B61" s="31" t="s">
        <v>33</v>
      </c>
      <c r="C61" s="32" t="s">
        <v>42</v>
      </c>
      <c r="D61" s="32" t="s">
        <v>28</v>
      </c>
      <c r="E61" s="32" t="s">
        <v>30</v>
      </c>
      <c r="F61" s="32" t="s">
        <v>31</v>
      </c>
      <c r="G61" s="32" t="s">
        <v>37</v>
      </c>
      <c r="H61" s="32" t="s">
        <v>32</v>
      </c>
      <c r="I61" s="32" t="s">
        <v>45</v>
      </c>
    </row>
    <row r="62" spans="2:9" ht="28" customHeight="1" x14ac:dyDescent="0.35">
      <c r="B62" s="56"/>
      <c r="C62" s="57"/>
      <c r="D62" s="58"/>
      <c r="E62" s="58"/>
      <c r="F62" s="57"/>
      <c r="G62" s="57"/>
      <c r="H62" s="57"/>
      <c r="I62" s="57"/>
    </row>
    <row r="63" spans="2:9" ht="28" customHeight="1" x14ac:dyDescent="0.35">
      <c r="B63" s="59"/>
      <c r="C63" s="60"/>
      <c r="D63" s="58"/>
      <c r="E63" s="61"/>
      <c r="F63" s="57"/>
      <c r="G63" s="60"/>
      <c r="H63" s="60"/>
      <c r="I63" s="60"/>
    </row>
    <row r="64" spans="2:9" ht="28" customHeight="1" x14ac:dyDescent="0.35">
      <c r="B64" s="59"/>
      <c r="C64" s="60"/>
      <c r="D64" s="58"/>
      <c r="E64" s="61"/>
      <c r="F64" s="57"/>
      <c r="G64" s="60"/>
      <c r="H64" s="60"/>
      <c r="I64" s="60"/>
    </row>
    <row r="65" spans="2:9" ht="28" customHeight="1" x14ac:dyDescent="0.35">
      <c r="B65" s="59"/>
      <c r="C65" s="60"/>
      <c r="D65" s="58"/>
      <c r="E65" s="61"/>
      <c r="F65" s="57"/>
      <c r="G65" s="60"/>
      <c r="H65" s="60"/>
      <c r="I65" s="60"/>
    </row>
    <row r="66" spans="2:9" ht="28" customHeight="1" x14ac:dyDescent="0.35">
      <c r="B66" s="59"/>
      <c r="C66" s="60"/>
      <c r="D66" s="58"/>
      <c r="E66" s="61"/>
      <c r="F66" s="57"/>
      <c r="G66" s="60"/>
      <c r="H66" s="60"/>
      <c r="I66" s="60"/>
    </row>
    <row r="67" spans="2:9" ht="28" customHeight="1" x14ac:dyDescent="0.35">
      <c r="B67" s="59"/>
      <c r="C67" s="60"/>
      <c r="D67" s="58"/>
      <c r="E67" s="61"/>
      <c r="F67" s="57"/>
      <c r="G67" s="60"/>
      <c r="H67" s="60"/>
      <c r="I67" s="60"/>
    </row>
    <row r="68" spans="2:9" ht="28" customHeight="1" x14ac:dyDescent="0.35">
      <c r="B68" s="59"/>
      <c r="C68" s="60"/>
      <c r="D68" s="58"/>
      <c r="E68" s="61"/>
      <c r="F68" s="57"/>
      <c r="G68" s="60"/>
      <c r="H68" s="60"/>
      <c r="I68" s="60"/>
    </row>
    <row r="69" spans="2:9" ht="28" customHeight="1" x14ac:dyDescent="0.35">
      <c r="B69" s="59"/>
      <c r="C69" s="60"/>
      <c r="D69" s="58"/>
      <c r="E69" s="61"/>
      <c r="F69" s="57"/>
      <c r="G69" s="60"/>
      <c r="H69" s="60"/>
      <c r="I69" s="60"/>
    </row>
    <row r="70" spans="2:9" ht="28" customHeight="1" x14ac:dyDescent="0.35">
      <c r="B70" s="59"/>
      <c r="C70" s="60"/>
      <c r="D70" s="58"/>
      <c r="E70" s="61"/>
      <c r="F70" s="57"/>
      <c r="G70" s="60"/>
      <c r="H70" s="60"/>
      <c r="I70" s="60"/>
    </row>
    <row r="71" spans="2:9" ht="28" customHeight="1" x14ac:dyDescent="0.35">
      <c r="B71" s="59"/>
      <c r="C71" s="60"/>
      <c r="D71" s="58"/>
      <c r="E71" s="61"/>
      <c r="F71" s="57"/>
      <c r="G71" s="60"/>
      <c r="H71" s="60"/>
      <c r="I71" s="60"/>
    </row>
    <row r="72" spans="2:9" ht="28" customHeight="1" x14ac:dyDescent="0.35">
      <c r="B72" s="59"/>
      <c r="C72" s="60"/>
      <c r="D72" s="58"/>
      <c r="E72" s="61"/>
      <c r="F72" s="57"/>
      <c r="G72" s="60"/>
      <c r="H72" s="60"/>
      <c r="I72" s="60"/>
    </row>
    <row r="73" spans="2:9" ht="28" customHeight="1" x14ac:dyDescent="0.35">
      <c r="B73" s="59"/>
      <c r="C73" s="60"/>
      <c r="D73" s="58"/>
      <c r="E73" s="61"/>
      <c r="F73" s="57"/>
      <c r="G73" s="60"/>
      <c r="H73" s="60"/>
      <c r="I73" s="60"/>
    </row>
    <row r="74" spans="2:9" ht="28" customHeight="1" x14ac:dyDescent="0.35">
      <c r="B74" s="59"/>
      <c r="C74" s="60"/>
      <c r="D74" s="58"/>
      <c r="E74" s="61"/>
      <c r="F74" s="57"/>
      <c r="G74" s="60"/>
      <c r="H74" s="60"/>
      <c r="I74" s="60"/>
    </row>
    <row r="75" spans="2:9" ht="28" customHeight="1" x14ac:dyDescent="0.35">
      <c r="B75" s="59"/>
      <c r="C75" s="60"/>
      <c r="D75" s="58"/>
      <c r="E75" s="61"/>
      <c r="F75" s="57"/>
      <c r="G75" s="60"/>
      <c r="H75" s="60"/>
      <c r="I75" s="60"/>
    </row>
    <row r="76" spans="2:9" ht="28" customHeight="1" x14ac:dyDescent="0.35">
      <c r="B76" s="59"/>
      <c r="C76" s="60"/>
      <c r="D76" s="58"/>
      <c r="E76" s="61"/>
      <c r="F76" s="57"/>
      <c r="G76" s="60"/>
      <c r="H76" s="60"/>
      <c r="I76" s="60"/>
    </row>
    <row r="77" spans="2:9" ht="28" customHeight="1" x14ac:dyDescent="0.35">
      <c r="B77" s="59"/>
      <c r="C77" s="60"/>
      <c r="D77" s="58"/>
      <c r="E77" s="61"/>
      <c r="F77" s="57"/>
      <c r="G77" s="60"/>
      <c r="H77" s="60"/>
      <c r="I77" s="60"/>
    </row>
    <row r="78" spans="2:9" ht="28" customHeight="1" x14ac:dyDescent="0.35">
      <c r="B78" s="59"/>
      <c r="C78" s="60"/>
      <c r="D78" s="58"/>
      <c r="E78" s="61"/>
      <c r="F78" s="57"/>
      <c r="G78" s="60"/>
      <c r="H78" s="60"/>
      <c r="I78" s="60"/>
    </row>
    <row r="79" spans="2:9" ht="28" customHeight="1" x14ac:dyDescent="0.35">
      <c r="B79" s="59"/>
      <c r="C79" s="60"/>
      <c r="D79" s="58"/>
      <c r="E79" s="61"/>
      <c r="F79" s="57"/>
      <c r="G79" s="60"/>
      <c r="H79" s="60"/>
      <c r="I79" s="60"/>
    </row>
    <row r="80" spans="2:9" ht="28" customHeight="1" x14ac:dyDescent="0.35">
      <c r="B80" s="59"/>
      <c r="C80" s="60"/>
      <c r="D80" s="58"/>
      <c r="E80" s="61"/>
      <c r="F80" s="57"/>
      <c r="G80" s="60"/>
      <c r="H80" s="60"/>
      <c r="I80" s="60"/>
    </row>
    <row r="81" spans="2:9" ht="28" customHeight="1" x14ac:dyDescent="0.35">
      <c r="B81" s="59"/>
      <c r="C81" s="60"/>
      <c r="D81" s="58"/>
      <c r="E81" s="61"/>
      <c r="F81" s="57"/>
      <c r="G81" s="60"/>
      <c r="H81" s="60"/>
      <c r="I81" s="60"/>
    </row>
    <row r="82" spans="2:9" ht="28" customHeight="1" x14ac:dyDescent="0.35">
      <c r="B82" s="59"/>
      <c r="C82" s="60"/>
      <c r="D82" s="58"/>
      <c r="E82" s="61"/>
      <c r="F82" s="57"/>
      <c r="G82" s="60"/>
      <c r="H82" s="60"/>
      <c r="I82" s="60"/>
    </row>
    <row r="83" spans="2:9" ht="28" customHeight="1" x14ac:dyDescent="0.35">
      <c r="B83" s="59"/>
      <c r="C83" s="60"/>
      <c r="D83" s="58"/>
      <c r="E83" s="61"/>
      <c r="F83" s="57"/>
      <c r="G83" s="60"/>
      <c r="H83" s="60"/>
      <c r="I83" s="60"/>
    </row>
    <row r="84" spans="2:9" ht="28" customHeight="1" x14ac:dyDescent="0.35">
      <c r="B84" s="59"/>
      <c r="C84" s="60"/>
      <c r="D84" s="58"/>
      <c r="E84" s="61"/>
      <c r="F84" s="57"/>
      <c r="G84" s="60"/>
      <c r="H84" s="60"/>
      <c r="I84" s="60"/>
    </row>
    <row r="85" spans="2:9" ht="28" customHeight="1" x14ac:dyDescent="0.35">
      <c r="B85" s="59"/>
      <c r="C85" s="60"/>
      <c r="D85" s="58"/>
      <c r="E85" s="61"/>
      <c r="F85" s="57"/>
      <c r="G85" s="60"/>
      <c r="H85" s="60"/>
      <c r="I85" s="60"/>
    </row>
    <row r="86" spans="2:9" ht="28" customHeight="1" x14ac:dyDescent="0.35">
      <c r="B86" s="59"/>
      <c r="C86" s="60"/>
      <c r="D86" s="58"/>
      <c r="E86" s="61"/>
      <c r="F86" s="57"/>
      <c r="G86" s="60"/>
      <c r="H86" s="60"/>
      <c r="I86" s="60"/>
    </row>
    <row r="87" spans="2:9" ht="28" customHeight="1" x14ac:dyDescent="0.35">
      <c r="B87" s="59"/>
      <c r="C87" s="60"/>
      <c r="D87" s="58"/>
      <c r="E87" s="61"/>
      <c r="F87" s="57"/>
      <c r="G87" s="60"/>
      <c r="H87" s="60"/>
      <c r="I87" s="60"/>
    </row>
    <row r="88" spans="2:9" ht="28" customHeight="1" x14ac:dyDescent="0.35">
      <c r="B88" s="59"/>
      <c r="C88" s="60"/>
      <c r="D88" s="58"/>
      <c r="E88" s="61"/>
      <c r="F88" s="57"/>
      <c r="G88" s="60"/>
      <c r="H88" s="60"/>
      <c r="I88" s="60"/>
    </row>
    <row r="89" spans="2:9" ht="28" customHeight="1" x14ac:dyDescent="0.35">
      <c r="B89" s="59"/>
      <c r="C89" s="60"/>
      <c r="D89" s="58"/>
      <c r="E89" s="61"/>
      <c r="F89" s="57"/>
      <c r="G89" s="60"/>
      <c r="H89" s="60"/>
      <c r="I89" s="60"/>
    </row>
    <row r="90" spans="2:9" ht="28" customHeight="1" x14ac:dyDescent="0.35">
      <c r="B90" s="59"/>
      <c r="C90" s="60"/>
      <c r="D90" s="58"/>
      <c r="E90" s="61"/>
      <c r="F90" s="57"/>
      <c r="G90" s="60"/>
      <c r="H90" s="60"/>
      <c r="I90" s="60"/>
    </row>
    <row r="91" spans="2:9" ht="28" customHeight="1" x14ac:dyDescent="0.35">
      <c r="B91" s="59"/>
      <c r="C91" s="60"/>
      <c r="D91" s="58"/>
      <c r="E91" s="61"/>
      <c r="F91" s="57"/>
      <c r="G91" s="60"/>
      <c r="H91" s="60"/>
      <c r="I91" s="60"/>
    </row>
    <row r="92" spans="2:9" ht="28" customHeight="1" x14ac:dyDescent="0.35">
      <c r="B92" s="59"/>
      <c r="C92" s="60"/>
      <c r="D92" s="58"/>
      <c r="E92" s="61"/>
      <c r="F92" s="57"/>
      <c r="G92" s="60"/>
      <c r="H92" s="60"/>
      <c r="I92" s="60"/>
    </row>
    <row r="93" spans="2:9" ht="28" customHeight="1" x14ac:dyDescent="0.35">
      <c r="B93" s="59"/>
      <c r="C93" s="60"/>
      <c r="D93" s="58"/>
      <c r="E93" s="61"/>
      <c r="F93" s="57"/>
      <c r="G93" s="60"/>
      <c r="H93" s="60"/>
      <c r="I93" s="60"/>
    </row>
    <row r="94" spans="2:9" ht="28" customHeight="1" x14ac:dyDescent="0.35">
      <c r="B94" s="59"/>
      <c r="C94" s="60"/>
      <c r="D94" s="58"/>
      <c r="E94" s="61"/>
      <c r="F94" s="57"/>
      <c r="G94" s="60"/>
      <c r="H94" s="60"/>
      <c r="I94" s="60"/>
    </row>
    <row r="95" spans="2:9" ht="28" customHeight="1" x14ac:dyDescent="0.35">
      <c r="B95" s="59"/>
      <c r="C95" s="60"/>
      <c r="D95" s="58"/>
      <c r="E95" s="61"/>
      <c r="F95" s="57"/>
      <c r="G95" s="60"/>
      <c r="H95" s="60"/>
      <c r="I95" s="60"/>
    </row>
    <row r="96" spans="2:9" ht="28" customHeight="1" x14ac:dyDescent="0.35">
      <c r="B96" s="59"/>
      <c r="C96" s="60"/>
      <c r="D96" s="58"/>
      <c r="E96" s="61"/>
      <c r="F96" s="57"/>
      <c r="G96" s="60"/>
      <c r="H96" s="60"/>
      <c r="I96" s="60"/>
    </row>
    <row r="97" spans="2:9" ht="28" customHeight="1" x14ac:dyDescent="0.35">
      <c r="B97" s="59"/>
      <c r="C97" s="60"/>
      <c r="D97" s="58"/>
      <c r="E97" s="61"/>
      <c r="F97" s="57"/>
      <c r="G97" s="60"/>
      <c r="H97" s="60"/>
      <c r="I97" s="60"/>
    </row>
    <row r="98" spans="2:9" ht="28" customHeight="1" x14ac:dyDescent="0.35">
      <c r="B98" s="59"/>
      <c r="C98" s="60"/>
      <c r="D98" s="58"/>
      <c r="E98" s="61"/>
      <c r="F98" s="57"/>
      <c r="G98" s="60"/>
      <c r="H98" s="60"/>
      <c r="I98" s="60"/>
    </row>
    <row r="99" spans="2:9" ht="28" customHeight="1" x14ac:dyDescent="0.35">
      <c r="B99" s="59"/>
      <c r="C99" s="60"/>
      <c r="D99" s="58"/>
      <c r="E99" s="61"/>
      <c r="F99" s="57"/>
      <c r="G99" s="60"/>
      <c r="H99" s="60"/>
      <c r="I99" s="60"/>
    </row>
    <row r="100" spans="2:9" ht="28" customHeight="1" x14ac:dyDescent="0.35">
      <c r="B100" s="59"/>
      <c r="C100" s="60"/>
      <c r="D100" s="58"/>
      <c r="E100" s="61"/>
      <c r="F100" s="57"/>
      <c r="G100" s="60"/>
      <c r="H100" s="60"/>
      <c r="I100" s="60"/>
    </row>
    <row r="101" spans="2:9" ht="28" customHeight="1" x14ac:dyDescent="0.35">
      <c r="B101" s="59"/>
      <c r="C101" s="60"/>
      <c r="D101" s="58"/>
      <c r="E101" s="61"/>
      <c r="F101" s="57"/>
      <c r="G101" s="60"/>
      <c r="H101" s="60"/>
      <c r="I101" s="60"/>
    </row>
    <row r="102" spans="2:9" ht="28" customHeight="1" x14ac:dyDescent="0.35">
      <c r="B102" s="59"/>
      <c r="C102" s="60"/>
      <c r="D102" s="58"/>
      <c r="E102" s="61"/>
      <c r="F102" s="57"/>
      <c r="G102" s="60"/>
      <c r="H102" s="60"/>
      <c r="I102" s="60"/>
    </row>
    <row r="103" spans="2:9" ht="28" customHeight="1" x14ac:dyDescent="0.35">
      <c r="B103" s="59"/>
      <c r="C103" s="60"/>
      <c r="D103" s="58"/>
      <c r="E103" s="61"/>
      <c r="F103" s="57"/>
      <c r="G103" s="60"/>
      <c r="H103" s="60"/>
      <c r="I103" s="60"/>
    </row>
    <row r="104" spans="2:9" ht="28" customHeight="1" x14ac:dyDescent="0.35">
      <c r="B104" s="59"/>
      <c r="C104" s="60"/>
      <c r="D104" s="58"/>
      <c r="E104" s="61"/>
      <c r="F104" s="57"/>
      <c r="G104" s="60"/>
      <c r="H104" s="60"/>
      <c r="I104" s="60"/>
    </row>
    <row r="105" spans="2:9" ht="28" customHeight="1" x14ac:dyDescent="0.35">
      <c r="B105" s="59"/>
      <c r="C105" s="60"/>
      <c r="D105" s="58"/>
      <c r="E105" s="61"/>
      <c r="F105" s="57"/>
      <c r="G105" s="60"/>
      <c r="H105" s="60"/>
      <c r="I105" s="60"/>
    </row>
    <row r="106" spans="2:9" ht="28" customHeight="1" x14ac:dyDescent="0.35">
      <c r="B106" s="59"/>
      <c r="C106" s="60"/>
      <c r="D106" s="58"/>
      <c r="E106" s="61"/>
      <c r="F106" s="57"/>
      <c r="G106" s="60"/>
      <c r="H106" s="60"/>
      <c r="I106" s="60"/>
    </row>
    <row r="107" spans="2:9" ht="28" customHeight="1" x14ac:dyDescent="0.35">
      <c r="B107" s="59"/>
      <c r="C107" s="60"/>
      <c r="D107" s="58"/>
      <c r="E107" s="61"/>
      <c r="F107" s="57"/>
      <c r="G107" s="60"/>
      <c r="H107" s="60"/>
      <c r="I107" s="60"/>
    </row>
    <row r="108" spans="2:9" ht="28" customHeight="1" x14ac:dyDescent="0.35">
      <c r="B108" s="59"/>
      <c r="C108" s="60"/>
      <c r="D108" s="58"/>
      <c r="E108" s="61"/>
      <c r="F108" s="57"/>
      <c r="G108" s="60"/>
      <c r="H108" s="60"/>
      <c r="I108" s="60"/>
    </row>
    <row r="109" spans="2:9" ht="28" customHeight="1" x14ac:dyDescent="0.35">
      <c r="B109" s="59"/>
      <c r="C109" s="60"/>
      <c r="D109" s="58"/>
      <c r="E109" s="61"/>
      <c r="F109" s="57"/>
      <c r="G109" s="60"/>
      <c r="H109" s="60"/>
      <c r="I109" s="60"/>
    </row>
    <row r="110" spans="2:9" ht="28" customHeight="1" x14ac:dyDescent="0.35">
      <c r="B110" s="59"/>
      <c r="C110" s="60"/>
      <c r="D110" s="58"/>
      <c r="E110" s="61"/>
      <c r="F110" s="57"/>
      <c r="G110" s="60"/>
      <c r="H110" s="60"/>
      <c r="I110" s="60"/>
    </row>
    <row r="111" spans="2:9" ht="28" customHeight="1" x14ac:dyDescent="0.35">
      <c r="B111" s="59"/>
      <c r="C111" s="60"/>
      <c r="D111" s="58"/>
      <c r="E111" s="61"/>
      <c r="F111" s="57"/>
      <c r="G111" s="60"/>
      <c r="H111" s="60"/>
      <c r="I111" s="60"/>
    </row>
    <row r="112" spans="2:9" ht="28" customHeight="1" x14ac:dyDescent="0.35">
      <c r="B112" s="59"/>
      <c r="C112" s="60"/>
      <c r="D112" s="58"/>
      <c r="E112" s="61"/>
      <c r="F112" s="57"/>
      <c r="G112" s="60"/>
      <c r="H112" s="60"/>
      <c r="I112" s="60"/>
    </row>
    <row r="113" spans="2:9" ht="28" customHeight="1" x14ac:dyDescent="0.35">
      <c r="B113" s="59"/>
      <c r="C113" s="60"/>
      <c r="D113" s="58"/>
      <c r="E113" s="61"/>
      <c r="F113" s="57"/>
      <c r="G113" s="60"/>
      <c r="H113" s="60"/>
      <c r="I113" s="60"/>
    </row>
    <row r="114" spans="2:9" ht="28" customHeight="1" x14ac:dyDescent="0.35">
      <c r="B114" s="59"/>
      <c r="C114" s="60"/>
      <c r="D114" s="58"/>
      <c r="E114" s="61"/>
      <c r="F114" s="57"/>
      <c r="G114" s="60"/>
      <c r="H114" s="60"/>
      <c r="I114" s="60"/>
    </row>
    <row r="115" spans="2:9" ht="28" customHeight="1" x14ac:dyDescent="0.35">
      <c r="B115" s="59"/>
      <c r="C115" s="60"/>
      <c r="D115" s="58"/>
      <c r="E115" s="61"/>
      <c r="F115" s="57"/>
      <c r="G115" s="60"/>
      <c r="H115" s="60"/>
      <c r="I115" s="60"/>
    </row>
    <row r="116" spans="2:9" ht="28" customHeight="1" x14ac:dyDescent="0.35">
      <c r="B116" s="59"/>
      <c r="C116" s="60"/>
      <c r="D116" s="58"/>
      <c r="E116" s="61"/>
      <c r="F116" s="57"/>
      <c r="G116" s="60"/>
      <c r="H116" s="60"/>
      <c r="I116" s="60"/>
    </row>
    <row r="117" spans="2:9" ht="28" customHeight="1" x14ac:dyDescent="0.35">
      <c r="B117" s="59"/>
      <c r="C117" s="60"/>
      <c r="D117" s="58"/>
      <c r="E117" s="61"/>
      <c r="F117" s="57"/>
      <c r="G117" s="60"/>
      <c r="H117" s="60"/>
      <c r="I117" s="60"/>
    </row>
    <row r="118" spans="2:9" ht="28" customHeight="1" x14ac:dyDescent="0.35">
      <c r="B118" s="59"/>
      <c r="C118" s="60"/>
      <c r="D118" s="58"/>
      <c r="E118" s="61"/>
      <c r="F118" s="57"/>
      <c r="G118" s="60"/>
      <c r="H118" s="60"/>
      <c r="I118" s="60"/>
    </row>
    <row r="119" spans="2:9" ht="28" customHeight="1" x14ac:dyDescent="0.35">
      <c r="B119" s="59"/>
      <c r="C119" s="60"/>
      <c r="D119" s="58"/>
      <c r="E119" s="61"/>
      <c r="F119" s="57"/>
      <c r="G119" s="60"/>
      <c r="H119" s="60"/>
      <c r="I119" s="60"/>
    </row>
    <row r="120" spans="2:9" ht="28" customHeight="1" x14ac:dyDescent="0.35">
      <c r="B120" s="59"/>
      <c r="C120" s="60"/>
      <c r="D120" s="58"/>
      <c r="E120" s="61"/>
      <c r="F120" s="57"/>
      <c r="G120" s="60"/>
      <c r="H120" s="60"/>
      <c r="I120" s="60"/>
    </row>
    <row r="121" spans="2:9" ht="28" customHeight="1" x14ac:dyDescent="0.35">
      <c r="B121" s="59"/>
      <c r="C121" s="60"/>
      <c r="D121" s="58"/>
      <c r="E121" s="61"/>
      <c r="F121" s="57"/>
      <c r="G121" s="60"/>
      <c r="H121" s="60"/>
      <c r="I121" s="60"/>
    </row>
    <row r="122" spans="2:9" ht="28" customHeight="1" x14ac:dyDescent="0.35">
      <c r="B122" s="59"/>
      <c r="C122" s="60"/>
      <c r="D122" s="58"/>
      <c r="E122" s="61"/>
      <c r="F122" s="57"/>
      <c r="G122" s="60"/>
      <c r="H122" s="60"/>
      <c r="I122" s="60"/>
    </row>
    <row r="123" spans="2:9" ht="28" customHeight="1" x14ac:dyDescent="0.35">
      <c r="B123" s="59"/>
      <c r="C123" s="60"/>
      <c r="D123" s="58"/>
      <c r="E123" s="61"/>
      <c r="F123" s="57"/>
      <c r="G123" s="60"/>
      <c r="H123" s="60"/>
      <c r="I123" s="60"/>
    </row>
    <row r="124" spans="2:9" ht="28" customHeight="1" x14ac:dyDescent="0.35">
      <c r="B124" s="59"/>
      <c r="C124" s="60"/>
      <c r="D124" s="58"/>
      <c r="E124" s="61"/>
      <c r="F124" s="57"/>
      <c r="G124" s="60"/>
      <c r="H124" s="60"/>
      <c r="I124" s="60"/>
    </row>
    <row r="125" spans="2:9" ht="28" customHeight="1" x14ac:dyDescent="0.35">
      <c r="B125" s="59"/>
      <c r="C125" s="60"/>
      <c r="D125" s="58"/>
      <c r="E125" s="61"/>
      <c r="F125" s="57"/>
      <c r="G125" s="60"/>
      <c r="H125" s="60"/>
      <c r="I125" s="60"/>
    </row>
    <row r="126" spans="2:9" ht="28" customHeight="1" x14ac:dyDescent="0.35">
      <c r="B126" s="59"/>
      <c r="C126" s="60"/>
      <c r="D126" s="58"/>
      <c r="E126" s="61"/>
      <c r="F126" s="57"/>
      <c r="G126" s="60"/>
      <c r="H126" s="60"/>
      <c r="I126" s="60"/>
    </row>
    <row r="127" spans="2:9" ht="28" customHeight="1" x14ac:dyDescent="0.35">
      <c r="B127" s="59"/>
      <c r="C127" s="60"/>
      <c r="D127" s="58"/>
      <c r="E127" s="61"/>
      <c r="F127" s="57"/>
      <c r="G127" s="60"/>
      <c r="H127" s="60"/>
      <c r="I127" s="60"/>
    </row>
    <row r="128" spans="2:9" ht="28" customHeight="1" x14ac:dyDescent="0.35">
      <c r="B128" s="59"/>
      <c r="C128" s="60"/>
      <c r="D128" s="58"/>
      <c r="E128" s="61"/>
      <c r="F128" s="57"/>
      <c r="G128" s="60"/>
      <c r="H128" s="60"/>
      <c r="I128" s="60"/>
    </row>
    <row r="129" spans="2:9" ht="28" customHeight="1" x14ac:dyDescent="0.35">
      <c r="B129" s="59"/>
      <c r="C129" s="60"/>
      <c r="D129" s="58"/>
      <c r="E129" s="61"/>
      <c r="F129" s="57"/>
      <c r="G129" s="60"/>
      <c r="H129" s="60"/>
      <c r="I129" s="60"/>
    </row>
    <row r="130" spans="2:9" ht="28" customHeight="1" x14ac:dyDescent="0.35">
      <c r="B130" s="59"/>
      <c r="C130" s="60"/>
      <c r="D130" s="58"/>
      <c r="E130" s="61"/>
      <c r="F130" s="57"/>
      <c r="G130" s="60"/>
      <c r="H130" s="60"/>
      <c r="I130" s="60"/>
    </row>
    <row r="131" spans="2:9" ht="28" customHeight="1" x14ac:dyDescent="0.35">
      <c r="B131" s="59"/>
      <c r="C131" s="60"/>
      <c r="D131" s="58"/>
      <c r="E131" s="61"/>
      <c r="F131" s="57"/>
      <c r="G131" s="60"/>
      <c r="H131" s="60"/>
      <c r="I131" s="60"/>
    </row>
    <row r="132" spans="2:9" ht="28" customHeight="1" x14ac:dyDescent="0.35">
      <c r="B132" s="59"/>
      <c r="C132" s="60"/>
      <c r="D132" s="58"/>
      <c r="E132" s="61"/>
      <c r="F132" s="57"/>
      <c r="G132" s="60"/>
      <c r="H132" s="60"/>
      <c r="I132" s="60"/>
    </row>
    <row r="133" spans="2:9" ht="28" customHeight="1" x14ac:dyDescent="0.35">
      <c r="B133" s="59"/>
      <c r="C133" s="60"/>
      <c r="D133" s="58"/>
      <c r="E133" s="61"/>
      <c r="F133" s="57"/>
      <c r="G133" s="60"/>
      <c r="H133" s="60"/>
      <c r="I133" s="60"/>
    </row>
    <row r="134" spans="2:9" ht="28" customHeight="1" x14ac:dyDescent="0.35">
      <c r="B134" s="59"/>
      <c r="C134" s="60"/>
      <c r="D134" s="58"/>
      <c r="E134" s="61"/>
      <c r="F134" s="57"/>
      <c r="G134" s="60"/>
      <c r="H134" s="60"/>
      <c r="I134" s="60"/>
    </row>
    <row r="135" spans="2:9" ht="28" customHeight="1" x14ac:dyDescent="0.35">
      <c r="B135" s="59"/>
      <c r="C135" s="60"/>
      <c r="D135" s="58"/>
      <c r="E135" s="61"/>
      <c r="F135" s="57"/>
      <c r="G135" s="60"/>
      <c r="H135" s="60"/>
      <c r="I135" s="60"/>
    </row>
    <row r="136" spans="2:9" ht="28" customHeight="1" x14ac:dyDescent="0.35">
      <c r="B136" s="59"/>
      <c r="C136" s="60"/>
      <c r="D136" s="58"/>
      <c r="E136" s="61"/>
      <c r="F136" s="57"/>
      <c r="G136" s="60"/>
      <c r="H136" s="60"/>
      <c r="I136" s="60"/>
    </row>
    <row r="137" spans="2:9" ht="28" customHeight="1" x14ac:dyDescent="0.35">
      <c r="B137" s="59"/>
      <c r="C137" s="60"/>
      <c r="D137" s="58"/>
      <c r="E137" s="61"/>
      <c r="F137" s="57"/>
      <c r="G137" s="60"/>
      <c r="H137" s="60"/>
      <c r="I137" s="60"/>
    </row>
    <row r="138" spans="2:9" ht="28" customHeight="1" x14ac:dyDescent="0.35">
      <c r="B138" s="59"/>
      <c r="C138" s="60"/>
      <c r="D138" s="58"/>
      <c r="E138" s="61"/>
      <c r="F138" s="57"/>
      <c r="G138" s="60"/>
      <c r="H138" s="60"/>
      <c r="I138" s="60"/>
    </row>
    <row r="139" spans="2:9" ht="28" customHeight="1" x14ac:dyDescent="0.35">
      <c r="B139" s="59"/>
      <c r="C139" s="60"/>
      <c r="D139" s="58"/>
      <c r="E139" s="61"/>
      <c r="F139" s="57"/>
      <c r="G139" s="60"/>
      <c r="H139" s="60"/>
      <c r="I139" s="60"/>
    </row>
    <row r="140" spans="2:9" ht="28" customHeight="1" x14ac:dyDescent="0.35">
      <c r="B140" s="59"/>
      <c r="C140" s="60"/>
      <c r="D140" s="58"/>
      <c r="E140" s="61"/>
      <c r="F140" s="57"/>
      <c r="G140" s="60"/>
      <c r="H140" s="60"/>
      <c r="I140" s="60"/>
    </row>
    <row r="141" spans="2:9" ht="28" customHeight="1" x14ac:dyDescent="0.35">
      <c r="B141" s="59"/>
      <c r="C141" s="60"/>
      <c r="D141" s="58"/>
      <c r="E141" s="61"/>
      <c r="F141" s="57"/>
      <c r="G141" s="60"/>
      <c r="H141" s="60"/>
      <c r="I141" s="60"/>
    </row>
    <row r="142" spans="2:9" ht="28" customHeight="1" x14ac:dyDescent="0.35">
      <c r="B142" s="59"/>
      <c r="C142" s="60"/>
      <c r="D142" s="58"/>
      <c r="E142" s="61"/>
      <c r="F142" s="57"/>
      <c r="G142" s="60"/>
      <c r="H142" s="60"/>
      <c r="I142" s="60"/>
    </row>
    <row r="143" spans="2:9" ht="28" customHeight="1" x14ac:dyDescent="0.35">
      <c r="B143" s="59"/>
      <c r="C143" s="60"/>
      <c r="D143" s="58"/>
      <c r="E143" s="61"/>
      <c r="F143" s="57"/>
      <c r="G143" s="60"/>
      <c r="H143" s="60"/>
      <c r="I143" s="60"/>
    </row>
    <row r="144" spans="2:9" ht="28" customHeight="1" x14ac:dyDescent="0.35">
      <c r="B144" s="59"/>
      <c r="C144" s="60"/>
      <c r="D144" s="58"/>
      <c r="E144" s="61"/>
      <c r="F144" s="57"/>
      <c r="G144" s="60"/>
      <c r="H144" s="60"/>
      <c r="I144" s="60"/>
    </row>
    <row r="145" spans="2:9" ht="28" customHeight="1" x14ac:dyDescent="0.35">
      <c r="B145" s="59"/>
      <c r="C145" s="60"/>
      <c r="D145" s="58"/>
      <c r="E145" s="61"/>
      <c r="F145" s="57"/>
      <c r="G145" s="60"/>
      <c r="H145" s="60"/>
      <c r="I145" s="60"/>
    </row>
    <row r="146" spans="2:9" ht="28" customHeight="1" x14ac:dyDescent="0.35">
      <c r="B146" s="59"/>
      <c r="C146" s="60"/>
      <c r="D146" s="58"/>
      <c r="E146" s="61"/>
      <c r="F146" s="57"/>
      <c r="G146" s="60"/>
      <c r="H146" s="60"/>
      <c r="I146" s="60"/>
    </row>
    <row r="147" spans="2:9" ht="28" customHeight="1" x14ac:dyDescent="0.35">
      <c r="B147" s="59"/>
      <c r="C147" s="60"/>
      <c r="D147" s="58"/>
      <c r="E147" s="61"/>
      <c r="F147" s="57"/>
      <c r="G147" s="60"/>
      <c r="H147" s="60"/>
      <c r="I147" s="60"/>
    </row>
    <row r="148" spans="2:9" ht="28" customHeight="1" x14ac:dyDescent="0.35">
      <c r="B148" s="59"/>
      <c r="C148" s="60"/>
      <c r="D148" s="58"/>
      <c r="E148" s="61"/>
      <c r="F148" s="57"/>
      <c r="G148" s="60"/>
      <c r="H148" s="60"/>
      <c r="I148" s="60"/>
    </row>
    <row r="149" spans="2:9" ht="28" customHeight="1" x14ac:dyDescent="0.35">
      <c r="B149" s="59"/>
      <c r="C149" s="60"/>
      <c r="D149" s="58"/>
      <c r="E149" s="61"/>
      <c r="F149" s="57"/>
      <c r="G149" s="60"/>
      <c r="H149" s="60"/>
      <c r="I149" s="60"/>
    </row>
    <row r="150" spans="2:9" ht="28" customHeight="1" x14ac:dyDescent="0.35">
      <c r="B150" s="59"/>
      <c r="C150" s="60"/>
      <c r="D150" s="58"/>
      <c r="E150" s="61"/>
      <c r="F150" s="57"/>
      <c r="G150" s="60"/>
      <c r="H150" s="60"/>
      <c r="I150" s="60"/>
    </row>
    <row r="151" spans="2:9" ht="28" customHeight="1" x14ac:dyDescent="0.35">
      <c r="B151" s="59"/>
      <c r="C151" s="60"/>
      <c r="D151" s="58"/>
      <c r="E151" s="61"/>
      <c r="F151" s="57"/>
      <c r="G151" s="60"/>
      <c r="H151" s="60"/>
      <c r="I151" s="60"/>
    </row>
    <row r="152" spans="2:9" ht="28" customHeight="1" x14ac:dyDescent="0.35">
      <c r="B152" s="59"/>
      <c r="C152" s="60"/>
      <c r="D152" s="58"/>
      <c r="E152" s="61"/>
      <c r="F152" s="57"/>
      <c r="G152" s="60"/>
      <c r="H152" s="60"/>
      <c r="I152" s="60"/>
    </row>
    <row r="153" spans="2:9" ht="28" customHeight="1" x14ac:dyDescent="0.35">
      <c r="B153" s="59"/>
      <c r="C153" s="60"/>
      <c r="D153" s="58"/>
      <c r="E153" s="61"/>
      <c r="F153" s="57"/>
      <c r="G153" s="60"/>
      <c r="H153" s="60"/>
      <c r="I153" s="60"/>
    </row>
    <row r="154" spans="2:9" ht="28" customHeight="1" x14ac:dyDescent="0.35">
      <c r="B154" s="59"/>
      <c r="C154" s="60"/>
      <c r="D154" s="58"/>
      <c r="E154" s="61"/>
      <c r="F154" s="57"/>
      <c r="G154" s="60"/>
      <c r="H154" s="60"/>
      <c r="I154" s="60"/>
    </row>
    <row r="155" spans="2:9" ht="28" customHeight="1" x14ac:dyDescent="0.35">
      <c r="B155" s="59"/>
      <c r="C155" s="60"/>
      <c r="D155" s="58"/>
      <c r="E155" s="61"/>
      <c r="F155" s="57"/>
      <c r="G155" s="60"/>
      <c r="H155" s="60"/>
      <c r="I155" s="60"/>
    </row>
    <row r="156" spans="2:9" ht="28" customHeight="1" x14ac:dyDescent="0.35">
      <c r="B156" s="59"/>
      <c r="C156" s="60"/>
      <c r="D156" s="58"/>
      <c r="E156" s="61"/>
      <c r="F156" s="57"/>
      <c r="G156" s="60"/>
      <c r="H156" s="60"/>
      <c r="I156" s="60"/>
    </row>
    <row r="157" spans="2:9" ht="28" customHeight="1" x14ac:dyDescent="0.35">
      <c r="B157" s="59"/>
      <c r="C157" s="60"/>
      <c r="D157" s="58"/>
      <c r="E157" s="61"/>
      <c r="F157" s="57"/>
      <c r="G157" s="60"/>
      <c r="H157" s="60"/>
      <c r="I157" s="60"/>
    </row>
    <row r="158" spans="2:9" ht="28" customHeight="1" x14ac:dyDescent="0.35">
      <c r="B158" s="59"/>
      <c r="C158" s="60"/>
      <c r="D158" s="58"/>
      <c r="E158" s="61"/>
      <c r="F158" s="57"/>
      <c r="G158" s="60"/>
      <c r="H158" s="60"/>
      <c r="I158" s="60"/>
    </row>
    <row r="159" spans="2:9" ht="28" customHeight="1" x14ac:dyDescent="0.35">
      <c r="B159" s="59"/>
      <c r="C159" s="60"/>
      <c r="D159" s="58"/>
      <c r="E159" s="61"/>
      <c r="F159" s="57"/>
      <c r="G159" s="60"/>
      <c r="H159" s="60"/>
      <c r="I159" s="60"/>
    </row>
    <row r="160" spans="2:9" ht="28" customHeight="1" x14ac:dyDescent="0.35">
      <c r="B160" s="59"/>
      <c r="C160" s="60"/>
      <c r="D160" s="58"/>
      <c r="E160" s="61"/>
      <c r="F160" s="57"/>
      <c r="G160" s="60"/>
      <c r="H160" s="60"/>
      <c r="I160" s="60"/>
    </row>
    <row r="161" spans="2:9" ht="28" customHeight="1" x14ac:dyDescent="0.35">
      <c r="B161" s="59"/>
      <c r="C161" s="60"/>
      <c r="D161" s="58"/>
      <c r="E161" s="61"/>
      <c r="F161" s="57"/>
      <c r="G161" s="60"/>
      <c r="H161" s="60"/>
      <c r="I161" s="60"/>
    </row>
    <row r="162" spans="2:9" ht="28" customHeight="1" x14ac:dyDescent="0.35">
      <c r="B162" s="59"/>
      <c r="C162" s="60"/>
      <c r="D162" s="58"/>
      <c r="E162" s="61"/>
      <c r="F162" s="57"/>
      <c r="G162" s="60"/>
      <c r="H162" s="60"/>
      <c r="I162" s="60"/>
    </row>
    <row r="163" spans="2:9" ht="28" customHeight="1" x14ac:dyDescent="0.35">
      <c r="B163" s="59"/>
      <c r="C163" s="60"/>
      <c r="D163" s="58"/>
      <c r="E163" s="61"/>
      <c r="F163" s="57"/>
      <c r="G163" s="60"/>
      <c r="H163" s="60"/>
      <c r="I163" s="60"/>
    </row>
    <row r="164" spans="2:9" ht="28" customHeight="1" x14ac:dyDescent="0.35">
      <c r="B164" s="59"/>
      <c r="C164" s="60"/>
      <c r="D164" s="58"/>
      <c r="E164" s="61"/>
      <c r="F164" s="57"/>
      <c r="G164" s="60"/>
      <c r="H164" s="60"/>
      <c r="I164" s="60"/>
    </row>
    <row r="165" spans="2:9" ht="28" customHeight="1" x14ac:dyDescent="0.35">
      <c r="B165" s="59"/>
      <c r="C165" s="60"/>
      <c r="D165" s="58"/>
      <c r="E165" s="61"/>
      <c r="F165" s="57"/>
      <c r="G165" s="60"/>
      <c r="H165" s="60"/>
      <c r="I165" s="60"/>
    </row>
    <row r="166" spans="2:9" ht="28" customHeight="1" x14ac:dyDescent="0.35">
      <c r="B166" s="59"/>
      <c r="C166" s="60"/>
      <c r="D166" s="58"/>
      <c r="E166" s="61"/>
      <c r="F166" s="57"/>
      <c r="G166" s="60"/>
      <c r="H166" s="60"/>
      <c r="I166" s="60"/>
    </row>
    <row r="167" spans="2:9" ht="28" customHeight="1" x14ac:dyDescent="0.35">
      <c r="B167" s="59"/>
      <c r="C167" s="60"/>
      <c r="D167" s="58"/>
      <c r="E167" s="61"/>
      <c r="F167" s="57"/>
      <c r="G167" s="60"/>
      <c r="H167" s="60"/>
      <c r="I167" s="60"/>
    </row>
    <row r="168" spans="2:9" ht="28" customHeight="1" x14ac:dyDescent="0.35">
      <c r="B168" s="59"/>
      <c r="C168" s="60"/>
      <c r="D168" s="58"/>
      <c r="E168" s="61"/>
      <c r="F168" s="57"/>
      <c r="G168" s="60"/>
      <c r="H168" s="60"/>
      <c r="I168" s="60"/>
    </row>
    <row r="169" spans="2:9" ht="28" customHeight="1" x14ac:dyDescent="0.35">
      <c r="B169" s="59"/>
      <c r="C169" s="60"/>
      <c r="D169" s="58"/>
      <c r="E169" s="61"/>
      <c r="F169" s="57"/>
      <c r="G169" s="60"/>
      <c r="H169" s="60"/>
      <c r="I169" s="60"/>
    </row>
    <row r="170" spans="2:9" ht="28" customHeight="1" x14ac:dyDescent="0.35">
      <c r="B170" s="59"/>
      <c r="C170" s="60"/>
      <c r="D170" s="58"/>
      <c r="E170" s="61"/>
      <c r="F170" s="57"/>
      <c r="G170" s="60"/>
      <c r="H170" s="60"/>
      <c r="I170" s="60"/>
    </row>
    <row r="171" spans="2:9" ht="28" customHeight="1" x14ac:dyDescent="0.35">
      <c r="B171" s="59"/>
      <c r="C171" s="60"/>
      <c r="D171" s="58"/>
      <c r="E171" s="61"/>
      <c r="F171" s="57"/>
      <c r="G171" s="60"/>
      <c r="H171" s="60"/>
      <c r="I171" s="60"/>
    </row>
    <row r="172" spans="2:9" ht="28" customHeight="1" x14ac:dyDescent="0.35">
      <c r="B172" s="59"/>
      <c r="C172" s="60"/>
      <c r="D172" s="58"/>
      <c r="E172" s="61"/>
      <c r="F172" s="57"/>
      <c r="G172" s="60"/>
      <c r="H172" s="60"/>
      <c r="I172" s="60"/>
    </row>
    <row r="173" spans="2:9" ht="28" customHeight="1" x14ac:dyDescent="0.35">
      <c r="B173" s="59"/>
      <c r="C173" s="60"/>
      <c r="D173" s="58"/>
      <c r="E173" s="61"/>
      <c r="F173" s="57"/>
      <c r="G173" s="60"/>
      <c r="H173" s="60"/>
      <c r="I173" s="60"/>
    </row>
    <row r="174" spans="2:9" ht="28" customHeight="1" x14ac:dyDescent="0.35">
      <c r="B174" s="59"/>
      <c r="C174" s="60"/>
      <c r="D174" s="58"/>
      <c r="E174" s="61"/>
      <c r="F174" s="57"/>
      <c r="G174" s="60"/>
      <c r="H174" s="60"/>
      <c r="I174" s="60"/>
    </row>
    <row r="175" spans="2:9" ht="28" customHeight="1" x14ac:dyDescent="0.35">
      <c r="B175" s="59"/>
      <c r="C175" s="60"/>
      <c r="D175" s="58"/>
      <c r="E175" s="61"/>
      <c r="F175" s="57"/>
      <c r="G175" s="60"/>
      <c r="H175" s="60"/>
      <c r="I175" s="60"/>
    </row>
    <row r="176" spans="2:9" ht="28" customHeight="1" x14ac:dyDescent="0.35">
      <c r="B176" s="59"/>
      <c r="C176" s="60"/>
      <c r="D176" s="58"/>
      <c r="E176" s="61"/>
      <c r="F176" s="57"/>
      <c r="G176" s="60"/>
      <c r="H176" s="60"/>
      <c r="I176" s="60"/>
    </row>
    <row r="177" spans="2:9" ht="28" customHeight="1" x14ac:dyDescent="0.35">
      <c r="B177" s="59"/>
      <c r="C177" s="60"/>
      <c r="D177" s="58"/>
      <c r="E177" s="61"/>
      <c r="F177" s="57"/>
      <c r="G177" s="60"/>
      <c r="H177" s="60"/>
      <c r="I177" s="60"/>
    </row>
    <row r="178" spans="2:9" ht="28" customHeight="1" x14ac:dyDescent="0.35">
      <c r="B178" s="59"/>
      <c r="C178" s="60"/>
      <c r="D178" s="58"/>
      <c r="E178" s="61"/>
      <c r="F178" s="57"/>
      <c r="G178" s="60"/>
      <c r="H178" s="60"/>
      <c r="I178" s="60"/>
    </row>
    <row r="179" spans="2:9" ht="28" customHeight="1" x14ac:dyDescent="0.35">
      <c r="B179" s="59"/>
      <c r="C179" s="60"/>
      <c r="D179" s="58"/>
      <c r="E179" s="61"/>
      <c r="F179" s="57"/>
      <c r="G179" s="60"/>
      <c r="H179" s="60"/>
      <c r="I179" s="60"/>
    </row>
    <row r="180" spans="2:9" ht="28" customHeight="1" x14ac:dyDescent="0.35">
      <c r="B180" s="59"/>
      <c r="C180" s="60"/>
      <c r="D180" s="58"/>
      <c r="E180" s="61"/>
      <c r="F180" s="57"/>
      <c r="G180" s="60"/>
      <c r="H180" s="60"/>
      <c r="I180" s="60"/>
    </row>
    <row r="181" spans="2:9" ht="28" customHeight="1" x14ac:dyDescent="0.35">
      <c r="B181" s="59"/>
      <c r="C181" s="60"/>
      <c r="D181" s="58"/>
      <c r="E181" s="61"/>
      <c r="F181" s="57"/>
      <c r="G181" s="60"/>
      <c r="H181" s="60"/>
      <c r="I181" s="60"/>
    </row>
    <row r="182" spans="2:9" ht="28" customHeight="1" x14ac:dyDescent="0.35">
      <c r="B182" s="59"/>
      <c r="C182" s="60"/>
      <c r="D182" s="58"/>
      <c r="E182" s="61"/>
      <c r="F182" s="57"/>
      <c r="G182" s="60"/>
      <c r="H182" s="60"/>
      <c r="I182" s="60"/>
    </row>
    <row r="183" spans="2:9" ht="28" customHeight="1" x14ac:dyDescent="0.35">
      <c r="B183" s="59"/>
      <c r="C183" s="60"/>
      <c r="D183" s="58"/>
      <c r="E183" s="61"/>
      <c r="F183" s="57"/>
      <c r="G183" s="60"/>
      <c r="H183" s="60"/>
      <c r="I183" s="60"/>
    </row>
    <row r="184" spans="2:9" ht="28" customHeight="1" x14ac:dyDescent="0.35">
      <c r="B184" s="59"/>
      <c r="C184" s="60"/>
      <c r="D184" s="58"/>
      <c r="E184" s="61"/>
      <c r="F184" s="57"/>
      <c r="G184" s="60"/>
      <c r="H184" s="60"/>
      <c r="I184" s="60"/>
    </row>
    <row r="185" spans="2:9" ht="28" customHeight="1" x14ac:dyDescent="0.35">
      <c r="B185" s="59"/>
      <c r="C185" s="60"/>
      <c r="D185" s="58"/>
      <c r="E185" s="61"/>
      <c r="F185" s="57"/>
      <c r="G185" s="60"/>
      <c r="H185" s="60"/>
      <c r="I185" s="60"/>
    </row>
    <row r="186" spans="2:9" ht="28" customHeight="1" x14ac:dyDescent="0.35">
      <c r="B186" s="59"/>
      <c r="C186" s="60"/>
      <c r="D186" s="58"/>
      <c r="E186" s="61"/>
      <c r="F186" s="57"/>
      <c r="G186" s="60"/>
      <c r="H186" s="60"/>
      <c r="I186" s="60"/>
    </row>
    <row r="187" spans="2:9" ht="28" customHeight="1" x14ac:dyDescent="0.35">
      <c r="B187" s="59"/>
      <c r="C187" s="60"/>
      <c r="D187" s="58"/>
      <c r="E187" s="61"/>
      <c r="F187" s="57"/>
      <c r="G187" s="60"/>
      <c r="H187" s="60"/>
      <c r="I187" s="60"/>
    </row>
    <row r="188" spans="2:9" ht="28" customHeight="1" x14ac:dyDescent="0.35">
      <c r="B188" s="59"/>
      <c r="C188" s="60"/>
      <c r="D188" s="58"/>
      <c r="E188" s="61"/>
      <c r="F188" s="57"/>
      <c r="G188" s="60"/>
      <c r="H188" s="60"/>
      <c r="I188" s="60"/>
    </row>
    <row r="189" spans="2:9" ht="28" customHeight="1" x14ac:dyDescent="0.35">
      <c r="B189" s="59"/>
      <c r="C189" s="60"/>
      <c r="D189" s="58"/>
      <c r="E189" s="61"/>
      <c r="F189" s="57"/>
      <c r="G189" s="60"/>
      <c r="H189" s="60"/>
      <c r="I189" s="60"/>
    </row>
    <row r="190" spans="2:9" ht="28" customHeight="1" x14ac:dyDescent="0.35">
      <c r="B190" s="59"/>
      <c r="C190" s="60"/>
      <c r="D190" s="58"/>
      <c r="E190" s="61"/>
      <c r="F190" s="57"/>
      <c r="G190" s="60"/>
      <c r="H190" s="60"/>
      <c r="I190" s="60"/>
    </row>
    <row r="191" spans="2:9" ht="28" customHeight="1" x14ac:dyDescent="0.35">
      <c r="B191" s="59"/>
      <c r="C191" s="60"/>
      <c r="D191" s="58"/>
      <c r="E191" s="61"/>
      <c r="F191" s="57"/>
      <c r="G191" s="60"/>
      <c r="H191" s="60"/>
      <c r="I191" s="60"/>
    </row>
    <row r="192" spans="2:9" ht="28" customHeight="1" x14ac:dyDescent="0.35">
      <c r="B192" s="59"/>
      <c r="C192" s="60"/>
      <c r="D192" s="58"/>
      <c r="E192" s="61"/>
      <c r="F192" s="57"/>
      <c r="G192" s="60"/>
      <c r="H192" s="60"/>
      <c r="I192" s="60"/>
    </row>
    <row r="193" spans="2:9" ht="28" customHeight="1" x14ac:dyDescent="0.35">
      <c r="B193" s="59"/>
      <c r="C193" s="60"/>
      <c r="D193" s="58"/>
      <c r="E193" s="61"/>
      <c r="F193" s="57"/>
      <c r="G193" s="60"/>
      <c r="H193" s="60"/>
      <c r="I193" s="60"/>
    </row>
    <row r="194" spans="2:9" ht="28" customHeight="1" x14ac:dyDescent="0.35">
      <c r="B194" s="59"/>
      <c r="C194" s="60"/>
      <c r="D194" s="58"/>
      <c r="E194" s="61"/>
      <c r="F194" s="57"/>
      <c r="G194" s="60"/>
      <c r="H194" s="60"/>
      <c r="I194" s="60"/>
    </row>
    <row r="195" spans="2:9" ht="28" customHeight="1" x14ac:dyDescent="0.35">
      <c r="B195" s="59"/>
      <c r="C195" s="60"/>
      <c r="D195" s="58"/>
      <c r="E195" s="61"/>
      <c r="F195" s="57"/>
      <c r="G195" s="60"/>
      <c r="H195" s="60"/>
      <c r="I195" s="60"/>
    </row>
    <row r="196" spans="2:9" ht="28" customHeight="1" x14ac:dyDescent="0.35">
      <c r="B196" s="59"/>
      <c r="C196" s="60"/>
      <c r="D196" s="58"/>
      <c r="E196" s="61"/>
      <c r="F196" s="57"/>
      <c r="G196" s="60"/>
      <c r="H196" s="60"/>
      <c r="I196" s="60"/>
    </row>
    <row r="197" spans="2:9" ht="28" customHeight="1" x14ac:dyDescent="0.35">
      <c r="B197" s="59"/>
      <c r="C197" s="60"/>
      <c r="D197" s="58"/>
      <c r="E197" s="61"/>
      <c r="F197" s="57"/>
      <c r="G197" s="60"/>
      <c r="H197" s="60"/>
      <c r="I197" s="60"/>
    </row>
    <row r="198" spans="2:9" ht="28" customHeight="1" x14ac:dyDescent="0.35">
      <c r="B198" s="59"/>
      <c r="C198" s="60"/>
      <c r="D198" s="58"/>
      <c r="E198" s="61"/>
      <c r="F198" s="57"/>
      <c r="G198" s="60"/>
      <c r="H198" s="60"/>
      <c r="I198" s="60"/>
    </row>
    <row r="199" spans="2:9" ht="28" customHeight="1" x14ac:dyDescent="0.35">
      <c r="B199" s="59"/>
      <c r="C199" s="60"/>
      <c r="D199" s="58"/>
      <c r="E199" s="61"/>
      <c r="F199" s="57"/>
      <c r="G199" s="60"/>
      <c r="H199" s="60"/>
      <c r="I199" s="60"/>
    </row>
    <row r="200" spans="2:9" ht="28" customHeight="1" x14ac:dyDescent="0.35">
      <c r="B200" s="59"/>
      <c r="C200" s="60"/>
      <c r="D200" s="58"/>
      <c r="E200" s="61"/>
      <c r="F200" s="57"/>
      <c r="G200" s="60"/>
      <c r="H200" s="60"/>
      <c r="I200" s="60"/>
    </row>
    <row r="201" spans="2:9" ht="28" customHeight="1" x14ac:dyDescent="0.35">
      <c r="B201" s="59"/>
      <c r="C201" s="60"/>
      <c r="D201" s="58"/>
      <c r="E201" s="61"/>
      <c r="F201" s="57"/>
      <c r="G201" s="60"/>
      <c r="H201" s="60"/>
      <c r="I201" s="60"/>
    </row>
    <row r="202" spans="2:9" ht="28" customHeight="1" x14ac:dyDescent="0.35">
      <c r="B202" s="59"/>
      <c r="C202" s="60"/>
      <c r="D202" s="58"/>
      <c r="E202" s="61"/>
      <c r="F202" s="57"/>
      <c r="G202" s="60"/>
      <c r="H202" s="60"/>
      <c r="I202" s="60"/>
    </row>
    <row r="203" spans="2:9" ht="28" customHeight="1" x14ac:dyDescent="0.35">
      <c r="B203" s="59"/>
      <c r="C203" s="60"/>
      <c r="D203" s="58"/>
      <c r="E203" s="61"/>
      <c r="F203" s="57"/>
      <c r="G203" s="60"/>
      <c r="H203" s="60"/>
      <c r="I203" s="60"/>
    </row>
    <row r="204" spans="2:9" ht="28" customHeight="1" x14ac:dyDescent="0.35">
      <c r="B204" s="59"/>
      <c r="C204" s="60"/>
      <c r="D204" s="58"/>
      <c r="E204" s="61"/>
      <c r="F204" s="57"/>
      <c r="G204" s="60"/>
      <c r="H204" s="60"/>
      <c r="I204" s="60"/>
    </row>
    <row r="205" spans="2:9" ht="28" customHeight="1" x14ac:dyDescent="0.35">
      <c r="B205" s="59"/>
      <c r="C205" s="60"/>
      <c r="D205" s="58"/>
      <c r="E205" s="61"/>
      <c r="F205" s="57"/>
      <c r="G205" s="60"/>
      <c r="H205" s="60"/>
      <c r="I205" s="60"/>
    </row>
    <row r="206" spans="2:9" ht="28" customHeight="1" x14ac:dyDescent="0.35">
      <c r="B206" s="59"/>
      <c r="C206" s="60"/>
      <c r="D206" s="58"/>
      <c r="E206" s="61"/>
      <c r="F206" s="57"/>
      <c r="G206" s="60"/>
      <c r="H206" s="60"/>
      <c r="I206" s="60"/>
    </row>
    <row r="207" spans="2:9" ht="28" customHeight="1" x14ac:dyDescent="0.35">
      <c r="B207" s="59"/>
      <c r="C207" s="60"/>
      <c r="D207" s="58"/>
      <c r="E207" s="61"/>
      <c r="F207" s="57"/>
      <c r="G207" s="60"/>
      <c r="H207" s="60"/>
      <c r="I207" s="60"/>
    </row>
    <row r="208" spans="2:9" ht="28" customHeight="1" x14ac:dyDescent="0.35">
      <c r="B208" s="59"/>
      <c r="C208" s="60"/>
      <c r="D208" s="58"/>
      <c r="E208" s="61"/>
      <c r="F208" s="57"/>
      <c r="G208" s="60"/>
      <c r="H208" s="60"/>
      <c r="I208" s="60"/>
    </row>
    <row r="209" spans="2:9" ht="28" customHeight="1" x14ac:dyDescent="0.35">
      <c r="B209" s="59"/>
      <c r="C209" s="60"/>
      <c r="D209" s="58"/>
      <c r="E209" s="61"/>
      <c r="F209" s="57"/>
      <c r="G209" s="60"/>
      <c r="H209" s="60"/>
      <c r="I209" s="60"/>
    </row>
    <row r="210" spans="2:9" ht="28" customHeight="1" x14ac:dyDescent="0.35">
      <c r="B210" s="59"/>
      <c r="C210" s="60"/>
      <c r="D210" s="58"/>
      <c r="E210" s="61"/>
      <c r="F210" s="57"/>
      <c r="G210" s="60"/>
      <c r="H210" s="60"/>
      <c r="I210" s="60"/>
    </row>
    <row r="211" spans="2:9" ht="28" customHeight="1" x14ac:dyDescent="0.35">
      <c r="B211" s="59"/>
      <c r="C211" s="60"/>
      <c r="D211" s="58"/>
      <c r="E211" s="61"/>
      <c r="F211" s="57"/>
      <c r="G211" s="60"/>
      <c r="H211" s="60"/>
      <c r="I211" s="60"/>
    </row>
    <row r="212" spans="2:9" ht="28" customHeight="1" x14ac:dyDescent="0.35">
      <c r="B212" s="59"/>
      <c r="C212" s="60"/>
      <c r="D212" s="58"/>
      <c r="E212" s="61"/>
      <c r="F212" s="57"/>
      <c r="G212" s="60"/>
      <c r="H212" s="60"/>
      <c r="I212" s="60"/>
    </row>
    <row r="213" spans="2:9" ht="28" customHeight="1" x14ac:dyDescent="0.35">
      <c r="B213" s="59"/>
      <c r="C213" s="60"/>
      <c r="D213" s="58"/>
      <c r="E213" s="61"/>
      <c r="F213" s="57"/>
      <c r="G213" s="60"/>
      <c r="H213" s="60"/>
      <c r="I213" s="60"/>
    </row>
    <row r="214" spans="2:9" ht="28" customHeight="1" x14ac:dyDescent="0.35">
      <c r="B214" s="59"/>
      <c r="C214" s="60"/>
      <c r="D214" s="58"/>
      <c r="E214" s="61"/>
      <c r="F214" s="57"/>
      <c r="G214" s="60"/>
      <c r="H214" s="60"/>
      <c r="I214" s="60"/>
    </row>
    <row r="215" spans="2:9" ht="28" customHeight="1" x14ac:dyDescent="0.35">
      <c r="B215" s="59"/>
      <c r="C215" s="60"/>
      <c r="D215" s="58"/>
      <c r="E215" s="61"/>
      <c r="F215" s="57"/>
      <c r="G215" s="60"/>
      <c r="H215" s="60"/>
      <c r="I215" s="60"/>
    </row>
    <row r="216" spans="2:9" ht="28" customHeight="1" x14ac:dyDescent="0.35">
      <c r="B216" s="59"/>
      <c r="C216" s="60"/>
      <c r="D216" s="58"/>
      <c r="E216" s="61"/>
      <c r="F216" s="57"/>
      <c r="G216" s="60"/>
      <c r="H216" s="60"/>
      <c r="I216" s="60"/>
    </row>
    <row r="217" spans="2:9" ht="28" customHeight="1" x14ac:dyDescent="0.35">
      <c r="B217" s="59"/>
      <c r="C217" s="60"/>
      <c r="D217" s="58"/>
      <c r="E217" s="61"/>
      <c r="F217" s="57"/>
      <c r="G217" s="60"/>
      <c r="H217" s="60"/>
      <c r="I217" s="60"/>
    </row>
    <row r="218" spans="2:9" ht="28" customHeight="1" x14ac:dyDescent="0.35">
      <c r="B218" s="59"/>
      <c r="C218" s="60"/>
      <c r="D218" s="58"/>
      <c r="E218" s="61"/>
      <c r="F218" s="57"/>
      <c r="G218" s="60"/>
      <c r="H218" s="60"/>
      <c r="I218" s="60"/>
    </row>
    <row r="219" spans="2:9" ht="28" customHeight="1" x14ac:dyDescent="0.35">
      <c r="B219" s="59"/>
      <c r="C219" s="60"/>
      <c r="D219" s="58"/>
      <c r="E219" s="61"/>
      <c r="F219" s="57"/>
      <c r="G219" s="60"/>
      <c r="H219" s="60"/>
      <c r="I219" s="60"/>
    </row>
    <row r="220" spans="2:9" ht="28" customHeight="1" x14ac:dyDescent="0.35">
      <c r="B220" s="59"/>
      <c r="C220" s="60"/>
      <c r="D220" s="58"/>
      <c r="E220" s="61"/>
      <c r="F220" s="57"/>
      <c r="G220" s="60"/>
      <c r="H220" s="60"/>
      <c r="I220" s="60"/>
    </row>
    <row r="221" spans="2:9" ht="28" customHeight="1" x14ac:dyDescent="0.35">
      <c r="B221" s="59"/>
      <c r="C221" s="60"/>
      <c r="D221" s="58"/>
      <c r="E221" s="61"/>
      <c r="F221" s="57"/>
      <c r="G221" s="60"/>
      <c r="H221" s="60"/>
      <c r="I221" s="60"/>
    </row>
    <row r="222" spans="2:9" ht="28" customHeight="1" x14ac:dyDescent="0.35">
      <c r="B222" s="59"/>
      <c r="C222" s="60"/>
      <c r="D222" s="58"/>
      <c r="E222" s="61"/>
      <c r="F222" s="57"/>
      <c r="G222" s="60"/>
      <c r="H222" s="60"/>
      <c r="I222" s="60"/>
    </row>
    <row r="223" spans="2:9" ht="28" customHeight="1" x14ac:dyDescent="0.35">
      <c r="B223" s="59"/>
      <c r="C223" s="60"/>
      <c r="D223" s="58"/>
      <c r="E223" s="61"/>
      <c r="F223" s="57"/>
      <c r="G223" s="60"/>
      <c r="H223" s="60"/>
      <c r="I223" s="60"/>
    </row>
    <row r="224" spans="2:9" ht="28" customHeight="1" x14ac:dyDescent="0.35">
      <c r="B224" s="59"/>
      <c r="C224" s="60"/>
      <c r="D224" s="58"/>
      <c r="E224" s="61"/>
      <c r="F224" s="57"/>
      <c r="G224" s="60"/>
      <c r="H224" s="60"/>
      <c r="I224" s="60"/>
    </row>
    <row r="225" spans="2:9" ht="28" customHeight="1" x14ac:dyDescent="0.35">
      <c r="B225" s="59"/>
      <c r="C225" s="60"/>
      <c r="D225" s="58"/>
      <c r="E225" s="61"/>
      <c r="F225" s="57"/>
      <c r="G225" s="60"/>
      <c r="H225" s="60"/>
      <c r="I225" s="60"/>
    </row>
    <row r="226" spans="2:9" ht="28" customHeight="1" x14ac:dyDescent="0.35">
      <c r="B226" s="59"/>
      <c r="C226" s="60"/>
      <c r="D226" s="58"/>
      <c r="E226" s="61"/>
      <c r="F226" s="57"/>
      <c r="G226" s="60"/>
      <c r="H226" s="60"/>
      <c r="I226" s="60"/>
    </row>
    <row r="227" spans="2:9" ht="28" customHeight="1" x14ac:dyDescent="0.35">
      <c r="B227" s="59"/>
      <c r="C227" s="60"/>
      <c r="D227" s="58"/>
      <c r="E227" s="61"/>
      <c r="F227" s="57"/>
      <c r="G227" s="60"/>
      <c r="H227" s="60"/>
      <c r="I227" s="60"/>
    </row>
    <row r="228" spans="2:9" ht="28" customHeight="1" x14ac:dyDescent="0.35">
      <c r="B228" s="59"/>
      <c r="C228" s="60"/>
      <c r="D228" s="58"/>
      <c r="E228" s="61"/>
      <c r="F228" s="57"/>
      <c r="G228" s="60"/>
      <c r="H228" s="60"/>
      <c r="I228" s="60"/>
    </row>
    <row r="229" spans="2:9" ht="28" customHeight="1" x14ac:dyDescent="0.35">
      <c r="B229" s="59"/>
      <c r="C229" s="60"/>
      <c r="D229" s="58"/>
      <c r="E229" s="61"/>
      <c r="F229" s="57"/>
      <c r="G229" s="60"/>
      <c r="H229" s="60"/>
      <c r="I229" s="60"/>
    </row>
    <row r="230" spans="2:9" ht="28" customHeight="1" x14ac:dyDescent="0.35">
      <c r="B230" s="59"/>
      <c r="C230" s="60"/>
      <c r="D230" s="58"/>
      <c r="E230" s="61"/>
      <c r="F230" s="57"/>
      <c r="G230" s="60"/>
      <c r="H230" s="60"/>
      <c r="I230" s="60"/>
    </row>
    <row r="231" spans="2:9" ht="28" customHeight="1" x14ac:dyDescent="0.35">
      <c r="B231" s="59"/>
      <c r="C231" s="60"/>
      <c r="D231" s="58"/>
      <c r="E231" s="61"/>
      <c r="F231" s="57"/>
      <c r="G231" s="60"/>
      <c r="H231" s="60"/>
      <c r="I231" s="60"/>
    </row>
    <row r="232" spans="2:9" ht="28" customHeight="1" x14ac:dyDescent="0.35">
      <c r="B232" s="59"/>
      <c r="C232" s="60"/>
      <c r="D232" s="58"/>
      <c r="E232" s="61"/>
      <c r="F232" s="57"/>
      <c r="G232" s="60"/>
      <c r="H232" s="60"/>
      <c r="I232" s="60"/>
    </row>
    <row r="233" spans="2:9" ht="28" customHeight="1" x14ac:dyDescent="0.35">
      <c r="B233" s="59"/>
      <c r="C233" s="60"/>
      <c r="D233" s="58"/>
      <c r="E233" s="61"/>
      <c r="F233" s="57"/>
      <c r="G233" s="60"/>
      <c r="H233" s="60"/>
      <c r="I233" s="60"/>
    </row>
    <row r="234" spans="2:9" ht="28" customHeight="1" x14ac:dyDescent="0.35">
      <c r="B234" s="59"/>
      <c r="C234" s="60"/>
      <c r="D234" s="58"/>
      <c r="E234" s="61"/>
      <c r="F234" s="57"/>
      <c r="G234" s="60"/>
      <c r="H234" s="60"/>
      <c r="I234" s="60"/>
    </row>
    <row r="235" spans="2:9" ht="28" customHeight="1" x14ac:dyDescent="0.35">
      <c r="B235" s="59"/>
      <c r="C235" s="60"/>
      <c r="D235" s="58"/>
      <c r="E235" s="61"/>
      <c r="F235" s="57"/>
      <c r="G235" s="60"/>
      <c r="H235" s="60"/>
      <c r="I235" s="60"/>
    </row>
    <row r="236" spans="2:9" ht="28" customHeight="1" x14ac:dyDescent="0.35">
      <c r="B236" s="59"/>
      <c r="C236" s="60"/>
      <c r="D236" s="58"/>
      <c r="E236" s="61"/>
      <c r="F236" s="57"/>
      <c r="G236" s="60"/>
      <c r="H236" s="60"/>
      <c r="I236" s="60"/>
    </row>
    <row r="237" spans="2:9" ht="28" customHeight="1" x14ac:dyDescent="0.35">
      <c r="B237" s="59"/>
      <c r="C237" s="60"/>
      <c r="D237" s="58"/>
      <c r="E237" s="61"/>
      <c r="F237" s="57"/>
      <c r="G237" s="60"/>
      <c r="H237" s="60"/>
      <c r="I237" s="60"/>
    </row>
    <row r="238" spans="2:9" ht="28" customHeight="1" x14ac:dyDescent="0.35">
      <c r="B238" s="59"/>
      <c r="C238" s="60"/>
      <c r="D238" s="58"/>
      <c r="E238" s="61"/>
      <c r="F238" s="57"/>
      <c r="G238" s="60"/>
      <c r="H238" s="60"/>
      <c r="I238" s="60"/>
    </row>
    <row r="239" spans="2:9" ht="28" customHeight="1" x14ac:dyDescent="0.35">
      <c r="B239" s="59"/>
      <c r="C239" s="60"/>
      <c r="D239" s="58"/>
      <c r="E239" s="61"/>
      <c r="F239" s="57"/>
      <c r="G239" s="60"/>
      <c r="H239" s="60"/>
      <c r="I239" s="60"/>
    </row>
    <row r="240" spans="2:9" ht="28" customHeight="1" x14ac:dyDescent="0.35">
      <c r="B240" s="59"/>
      <c r="C240" s="60"/>
      <c r="D240" s="58"/>
      <c r="E240" s="61"/>
      <c r="F240" s="57"/>
      <c r="G240" s="60"/>
      <c r="H240" s="60"/>
      <c r="I240" s="60"/>
    </row>
    <row r="241" spans="2:9" ht="28" customHeight="1" x14ac:dyDescent="0.35">
      <c r="B241" s="59"/>
      <c r="C241" s="60"/>
      <c r="D241" s="58"/>
      <c r="E241" s="61"/>
      <c r="F241" s="57"/>
      <c r="G241" s="60"/>
      <c r="H241" s="60"/>
      <c r="I241" s="60"/>
    </row>
    <row r="242" spans="2:9" ht="28" customHeight="1" x14ac:dyDescent="0.35">
      <c r="B242" s="59"/>
      <c r="C242" s="60"/>
      <c r="D242" s="58"/>
      <c r="E242" s="61"/>
      <c r="F242" s="57"/>
      <c r="G242" s="60"/>
      <c r="H242" s="60"/>
      <c r="I242" s="60"/>
    </row>
    <row r="243" spans="2:9" ht="28" customHeight="1" x14ac:dyDescent="0.35">
      <c r="B243" s="59"/>
      <c r="C243" s="60"/>
      <c r="D243" s="58"/>
      <c r="E243" s="61"/>
      <c r="F243" s="57"/>
      <c r="G243" s="60"/>
      <c r="H243" s="60"/>
      <c r="I243" s="60"/>
    </row>
    <row r="244" spans="2:9" ht="28" customHeight="1" x14ac:dyDescent="0.35">
      <c r="B244" s="59"/>
      <c r="C244" s="60"/>
      <c r="D244" s="58"/>
      <c r="E244" s="61"/>
      <c r="F244" s="57"/>
      <c r="G244" s="60"/>
      <c r="H244" s="60"/>
      <c r="I244" s="60"/>
    </row>
    <row r="245" spans="2:9" ht="28" customHeight="1" x14ac:dyDescent="0.35">
      <c r="B245" s="59"/>
      <c r="C245" s="60"/>
      <c r="D245" s="58"/>
      <c r="E245" s="61"/>
      <c r="F245" s="57"/>
      <c r="G245" s="60"/>
      <c r="H245" s="60"/>
      <c r="I245" s="60"/>
    </row>
    <row r="246" spans="2:9" ht="28" customHeight="1" x14ac:dyDescent="0.35">
      <c r="B246" s="59"/>
      <c r="C246" s="60"/>
      <c r="D246" s="58"/>
      <c r="E246" s="61"/>
      <c r="F246" s="57"/>
      <c r="G246" s="60"/>
      <c r="H246" s="60"/>
      <c r="I246" s="60"/>
    </row>
    <row r="247" spans="2:9" ht="28" customHeight="1" x14ac:dyDescent="0.35">
      <c r="B247" s="59"/>
      <c r="C247" s="60"/>
      <c r="D247" s="58"/>
      <c r="E247" s="61"/>
      <c r="F247" s="57"/>
      <c r="G247" s="60"/>
      <c r="H247" s="60"/>
      <c r="I247" s="60"/>
    </row>
    <row r="248" spans="2:9" ht="28" customHeight="1" x14ac:dyDescent="0.35">
      <c r="B248" s="59"/>
      <c r="C248" s="60"/>
      <c r="D248" s="58"/>
      <c r="E248" s="61"/>
      <c r="F248" s="57"/>
      <c r="G248" s="60"/>
      <c r="H248" s="60"/>
      <c r="I248" s="60"/>
    </row>
    <row r="249" spans="2:9" ht="28" customHeight="1" x14ac:dyDescent="0.35">
      <c r="B249" s="59"/>
      <c r="C249" s="60"/>
      <c r="D249" s="58"/>
      <c r="E249" s="61"/>
      <c r="F249" s="57"/>
      <c r="G249" s="60"/>
      <c r="H249" s="60"/>
      <c r="I249" s="60"/>
    </row>
    <row r="250" spans="2:9" ht="28" customHeight="1" x14ac:dyDescent="0.35">
      <c r="B250" s="59"/>
      <c r="C250" s="60"/>
      <c r="D250" s="58"/>
      <c r="E250" s="61"/>
      <c r="F250" s="57"/>
      <c r="G250" s="60"/>
      <c r="H250" s="60"/>
      <c r="I250" s="60"/>
    </row>
    <row r="251" spans="2:9" ht="28" customHeight="1" x14ac:dyDescent="0.35">
      <c r="B251" s="59"/>
      <c r="C251" s="60"/>
      <c r="D251" s="58"/>
      <c r="E251" s="61"/>
      <c r="F251" s="57"/>
      <c r="G251" s="60"/>
      <c r="H251" s="60"/>
      <c r="I251" s="60"/>
    </row>
    <row r="252" spans="2:9" ht="28" customHeight="1" x14ac:dyDescent="0.35">
      <c r="B252" s="59"/>
      <c r="C252" s="60"/>
      <c r="D252" s="58"/>
      <c r="E252" s="61"/>
      <c r="F252" s="57"/>
      <c r="G252" s="60"/>
      <c r="H252" s="60"/>
      <c r="I252" s="60"/>
    </row>
    <row r="253" spans="2:9" ht="28" customHeight="1" x14ac:dyDescent="0.35">
      <c r="B253" s="59"/>
      <c r="C253" s="60"/>
      <c r="D253" s="58"/>
      <c r="E253" s="61"/>
      <c r="F253" s="57"/>
      <c r="G253" s="60"/>
      <c r="H253" s="60"/>
      <c r="I253" s="60"/>
    </row>
    <row r="254" spans="2:9" ht="28" customHeight="1" x14ac:dyDescent="0.35">
      <c r="B254" s="59"/>
      <c r="C254" s="60"/>
      <c r="D254" s="58"/>
      <c r="E254" s="61"/>
      <c r="F254" s="57"/>
      <c r="G254" s="60"/>
      <c r="H254" s="60"/>
      <c r="I254" s="60"/>
    </row>
    <row r="255" spans="2:9" ht="28" customHeight="1" x14ac:dyDescent="0.35">
      <c r="B255" s="59"/>
      <c r="C255" s="60"/>
      <c r="D255" s="58"/>
      <c r="E255" s="61"/>
      <c r="F255" s="57"/>
      <c r="G255" s="60"/>
      <c r="H255" s="60"/>
      <c r="I255" s="60"/>
    </row>
    <row r="256" spans="2:9" ht="28" customHeight="1" x14ac:dyDescent="0.35">
      <c r="B256" s="59"/>
      <c r="C256" s="60"/>
      <c r="D256" s="58"/>
      <c r="E256" s="61"/>
      <c r="F256" s="57"/>
      <c r="G256" s="60"/>
      <c r="H256" s="60"/>
      <c r="I256" s="60"/>
    </row>
    <row r="257" spans="2:9" ht="28" customHeight="1" x14ac:dyDescent="0.35">
      <c r="B257" s="59"/>
      <c r="C257" s="60"/>
      <c r="D257" s="58"/>
      <c r="E257" s="61"/>
      <c r="F257" s="57"/>
      <c r="G257" s="60"/>
      <c r="H257" s="60"/>
      <c r="I257" s="60"/>
    </row>
    <row r="258" spans="2:9" ht="28" customHeight="1" x14ac:dyDescent="0.35">
      <c r="B258" s="59"/>
      <c r="C258" s="60"/>
      <c r="D258" s="58"/>
      <c r="E258" s="61"/>
      <c r="F258" s="57"/>
      <c r="G258" s="60"/>
      <c r="H258" s="60"/>
      <c r="I258" s="60"/>
    </row>
    <row r="259" spans="2:9" ht="28" customHeight="1" x14ac:dyDescent="0.35">
      <c r="B259" s="59"/>
      <c r="C259" s="60"/>
      <c r="D259" s="58"/>
      <c r="E259" s="61"/>
      <c r="F259" s="57"/>
      <c r="G259" s="60"/>
      <c r="H259" s="60"/>
      <c r="I259" s="60"/>
    </row>
    <row r="260" spans="2:9" ht="28" customHeight="1" x14ac:dyDescent="0.35">
      <c r="B260" s="59"/>
      <c r="C260" s="60"/>
      <c r="D260" s="58"/>
      <c r="E260" s="61"/>
      <c r="F260" s="57"/>
      <c r="G260" s="60"/>
      <c r="H260" s="60"/>
      <c r="I260" s="60"/>
    </row>
    <row r="261" spans="2:9" ht="28" customHeight="1" x14ac:dyDescent="0.35">
      <c r="B261" s="59"/>
      <c r="C261" s="60"/>
      <c r="D261" s="58"/>
      <c r="E261" s="61"/>
      <c r="F261" s="57"/>
      <c r="G261" s="60"/>
      <c r="H261" s="60"/>
      <c r="I261" s="60"/>
    </row>
    <row r="262" spans="2:9" ht="28" customHeight="1" x14ac:dyDescent="0.35">
      <c r="B262" s="62"/>
      <c r="C262" s="63"/>
      <c r="D262" s="58"/>
      <c r="E262" s="64"/>
      <c r="F262" s="57"/>
      <c r="G262" s="63"/>
      <c r="H262" s="63"/>
      <c r="I262" s="63"/>
    </row>
    <row r="263" spans="2:9" ht="28.5" customHeight="1" x14ac:dyDescent="0.35">
      <c r="B263" s="126" t="s">
        <v>7</v>
      </c>
      <c r="C263" s="127"/>
      <c r="D263" s="127"/>
      <c r="E263" s="127"/>
      <c r="F263" s="127"/>
      <c r="G263" s="127"/>
      <c r="H263" s="127"/>
      <c r="I263" s="33">
        <f>SUM(I62:I262)</f>
        <v>0</v>
      </c>
    </row>
    <row r="265" spans="2:9" s="4" customFormat="1" ht="35.5" customHeight="1" x14ac:dyDescent="0.35">
      <c r="B265" s="106" t="s">
        <v>39</v>
      </c>
      <c r="C265" s="106"/>
      <c r="D265" s="106"/>
      <c r="E265" s="106"/>
      <c r="F265" s="106"/>
      <c r="G265" s="106"/>
      <c r="H265" s="106"/>
      <c r="I265" s="106"/>
    </row>
    <row r="266" spans="2:9" s="4" customFormat="1" ht="16.5" customHeight="1" x14ac:dyDescent="0.35">
      <c r="B266" s="10"/>
      <c r="C266" s="10"/>
      <c r="D266" s="10"/>
      <c r="E266" s="10"/>
      <c r="F266" s="10"/>
      <c r="G266" s="10"/>
      <c r="H266" s="10"/>
      <c r="I266" s="10"/>
    </row>
    <row r="267" spans="2:9" s="4" customFormat="1" ht="48" customHeight="1" x14ac:dyDescent="0.35">
      <c r="B267" s="120" t="s">
        <v>38</v>
      </c>
      <c r="C267" s="120"/>
      <c r="D267" s="120"/>
      <c r="E267" s="34"/>
      <c r="G267" s="10"/>
      <c r="H267" s="10"/>
      <c r="I267" s="10"/>
    </row>
    <row r="268" spans="2:9" s="4" customFormat="1" ht="25.5" customHeight="1" x14ac:dyDescent="0.35">
      <c r="B268" s="10"/>
      <c r="C268" s="10"/>
      <c r="D268" s="10"/>
      <c r="E268" s="43"/>
      <c r="F268" s="43"/>
      <c r="G268" s="10"/>
      <c r="H268" s="10"/>
      <c r="I268" s="10"/>
    </row>
    <row r="269" spans="2:9" s="4" customFormat="1" ht="25" customHeight="1" x14ac:dyDescent="0.35">
      <c r="B269" s="121" t="s">
        <v>22</v>
      </c>
      <c r="C269" s="121"/>
      <c r="D269" s="121"/>
      <c r="E269" s="121"/>
      <c r="F269" s="121"/>
      <c r="G269" s="121"/>
      <c r="H269" s="121"/>
      <c r="I269" s="121"/>
    </row>
    <row r="270" spans="2:9" s="4" customFormat="1" ht="25" customHeight="1" x14ac:dyDescent="0.35">
      <c r="B270" s="24"/>
      <c r="C270" s="16"/>
      <c r="D270" s="16"/>
      <c r="E270" s="16"/>
      <c r="F270" s="16"/>
      <c r="G270" s="16"/>
      <c r="H270" s="16"/>
    </row>
    <row r="271" spans="2:9" s="4" customFormat="1" ht="25" customHeight="1" x14ac:dyDescent="0.35">
      <c r="B271" s="105" t="s">
        <v>5</v>
      </c>
      <c r="C271" s="105"/>
      <c r="D271" s="29"/>
      <c r="E271" s="21" t="s">
        <v>2</v>
      </c>
      <c r="F271" s="30"/>
      <c r="G271" s="22" t="s">
        <v>1</v>
      </c>
      <c r="H271" s="122"/>
      <c r="I271" s="123"/>
    </row>
    <row r="272" spans="2:9" s="4" customFormat="1" ht="25" customHeight="1" x14ac:dyDescent="0.35">
      <c r="B272" s="16"/>
      <c r="C272" s="16"/>
      <c r="D272" s="17"/>
      <c r="E272" s="21"/>
      <c r="F272" s="19"/>
      <c r="G272" s="22"/>
      <c r="H272" s="20"/>
      <c r="I272" s="20"/>
    </row>
    <row r="273" spans="2:9" s="4" customFormat="1" ht="25" customHeight="1" x14ac:dyDescent="0.35">
      <c r="B273" s="105" t="s">
        <v>3</v>
      </c>
      <c r="C273" s="105"/>
      <c r="D273" s="30"/>
      <c r="E273" s="21" t="s">
        <v>4</v>
      </c>
      <c r="F273" s="29"/>
      <c r="G273" s="22" t="s">
        <v>139</v>
      </c>
      <c r="H273" s="66"/>
      <c r="I273" s="65"/>
    </row>
    <row r="274" spans="2:9" ht="15.5" x14ac:dyDescent="0.35">
      <c r="B274" s="1"/>
      <c r="D274" s="1"/>
      <c r="E274" s="1"/>
    </row>
    <row r="275" spans="2:9" ht="15.5" x14ac:dyDescent="0.35">
      <c r="B275" s="1"/>
      <c r="D275" s="1"/>
      <c r="E275" s="1"/>
    </row>
    <row r="276" spans="2:9" ht="24.65" customHeight="1" x14ac:dyDescent="0.45">
      <c r="B276" s="117" t="s">
        <v>148</v>
      </c>
      <c r="C276" s="118"/>
      <c r="D276" s="44"/>
      <c r="E276" s="45"/>
    </row>
    <row r="277" spans="2:9" ht="12" customHeight="1" x14ac:dyDescent="0.45">
      <c r="B277" s="46"/>
      <c r="C277" s="47"/>
      <c r="D277" s="48"/>
      <c r="E277" s="49"/>
    </row>
    <row r="278" spans="2:9" ht="24.65" customHeight="1" x14ac:dyDescent="0.4">
      <c r="B278" s="50" t="s">
        <v>142</v>
      </c>
      <c r="C278" s="51"/>
      <c r="D278" s="80"/>
      <c r="E278" s="49"/>
    </row>
    <row r="279" spans="2:9" ht="14.5" customHeight="1" x14ac:dyDescent="0.4">
      <c r="B279" s="50"/>
      <c r="C279" s="51"/>
      <c r="D279" s="48"/>
      <c r="E279" s="49"/>
    </row>
    <row r="280" spans="2:9" ht="24.65" customHeight="1" x14ac:dyDescent="0.4">
      <c r="B280" s="50" t="s">
        <v>143</v>
      </c>
      <c r="C280" s="51"/>
      <c r="D280" s="80"/>
      <c r="E280" s="49"/>
    </row>
    <row r="281" spans="2:9" ht="14.5" customHeight="1" x14ac:dyDescent="0.4">
      <c r="B281" s="50"/>
      <c r="C281" s="51"/>
      <c r="D281" s="48"/>
      <c r="E281" s="49"/>
    </row>
    <row r="282" spans="2:9" ht="24.65" customHeight="1" x14ac:dyDescent="0.4">
      <c r="B282" s="50" t="s">
        <v>144</v>
      </c>
      <c r="C282" s="51"/>
      <c r="D282" s="80"/>
      <c r="E282" s="49"/>
    </row>
    <row r="283" spans="2:9" ht="24.65" customHeight="1" x14ac:dyDescent="0.4">
      <c r="B283" s="52"/>
      <c r="C283" s="53"/>
      <c r="D283" s="54"/>
      <c r="E283" s="55"/>
    </row>
    <row r="284" spans="2:9" ht="43" customHeight="1" x14ac:dyDescent="0.35">
      <c r="B284" s="1"/>
      <c r="D284" s="1"/>
      <c r="E284" s="1"/>
    </row>
    <row r="285" spans="2:9" s="4" customFormat="1" ht="25" customHeight="1" x14ac:dyDescent="0.35">
      <c r="B285" s="121" t="s">
        <v>23</v>
      </c>
      <c r="C285" s="121"/>
      <c r="D285" s="121"/>
      <c r="E285" s="121"/>
      <c r="F285" s="121"/>
      <c r="G285" s="121"/>
      <c r="H285" s="121"/>
      <c r="I285" s="121"/>
    </row>
    <row r="286" spans="2:9" s="4" customFormat="1" ht="25" customHeight="1" x14ac:dyDescent="0.35">
      <c r="B286" s="40"/>
      <c r="C286" s="40"/>
      <c r="D286" s="40"/>
      <c r="E286" s="40"/>
      <c r="F286" s="40"/>
      <c r="G286" s="40"/>
      <c r="H286" s="40"/>
      <c r="I286" s="40"/>
    </row>
    <row r="287" spans="2:9" s="4" customFormat="1" ht="25" customHeight="1" x14ac:dyDescent="0.35">
      <c r="B287" s="105" t="s">
        <v>5</v>
      </c>
      <c r="C287" s="105"/>
      <c r="D287" s="29"/>
      <c r="E287" s="21" t="s">
        <v>2</v>
      </c>
      <c r="F287" s="30"/>
      <c r="G287" s="22" t="s">
        <v>1</v>
      </c>
      <c r="H287" s="122"/>
      <c r="I287" s="123"/>
    </row>
    <row r="288" spans="2:9" ht="15.5" x14ac:dyDescent="0.35">
      <c r="B288" s="1"/>
      <c r="D288" s="1"/>
      <c r="E288" s="1"/>
    </row>
    <row r="289" spans="2:9" s="4" customFormat="1" ht="25" customHeight="1" x14ac:dyDescent="0.35">
      <c r="B289" s="105" t="s">
        <v>3</v>
      </c>
      <c r="C289" s="105"/>
      <c r="D289" s="30"/>
      <c r="E289" s="21" t="s">
        <v>4</v>
      </c>
      <c r="F289" s="29"/>
      <c r="G289" s="22" t="s">
        <v>139</v>
      </c>
      <c r="H289" s="66"/>
      <c r="I289" s="65"/>
    </row>
    <row r="290" spans="2:9" s="4" customFormat="1" ht="25" customHeight="1" x14ac:dyDescent="0.35">
      <c r="B290" s="16"/>
      <c r="C290" s="16"/>
      <c r="D290" s="19"/>
      <c r="E290" s="21"/>
      <c r="F290" s="39"/>
      <c r="G290" s="22"/>
      <c r="H290" s="26"/>
      <c r="I290" s="26"/>
    </row>
    <row r="291" spans="2:9" ht="24.65" customHeight="1" x14ac:dyDescent="0.45">
      <c r="B291" s="117" t="s">
        <v>148</v>
      </c>
      <c r="C291" s="118"/>
      <c r="D291" s="44"/>
      <c r="E291" s="45"/>
    </row>
    <row r="292" spans="2:9" ht="12" customHeight="1" x14ac:dyDescent="0.45">
      <c r="B292" s="46"/>
      <c r="C292" s="47"/>
      <c r="D292" s="48"/>
      <c r="E292" s="49"/>
    </row>
    <row r="293" spans="2:9" ht="24.65" customHeight="1" x14ac:dyDescent="0.4">
      <c r="B293" s="50" t="s">
        <v>142</v>
      </c>
      <c r="C293" s="51"/>
      <c r="D293" s="80"/>
      <c r="E293" s="49"/>
    </row>
    <row r="294" spans="2:9" ht="14.5" customHeight="1" x14ac:dyDescent="0.4">
      <c r="B294" s="50"/>
      <c r="C294" s="51"/>
      <c r="D294" s="48"/>
      <c r="E294" s="49"/>
    </row>
    <row r="295" spans="2:9" ht="24.65" customHeight="1" x14ac:dyDescent="0.4">
      <c r="B295" s="50" t="s">
        <v>143</v>
      </c>
      <c r="C295" s="51"/>
      <c r="D295" s="80"/>
      <c r="E295" s="49"/>
    </row>
    <row r="296" spans="2:9" ht="14.5" customHeight="1" x14ac:dyDescent="0.4">
      <c r="B296" s="50"/>
      <c r="C296" s="51"/>
      <c r="D296" s="48"/>
      <c r="E296" s="49"/>
    </row>
    <row r="297" spans="2:9" ht="24.65" customHeight="1" x14ac:dyDescent="0.4">
      <c r="B297" s="50" t="s">
        <v>144</v>
      </c>
      <c r="C297" s="51"/>
      <c r="D297" s="80"/>
      <c r="E297" s="49"/>
    </row>
    <row r="298" spans="2:9" ht="24.65" customHeight="1" x14ac:dyDescent="0.4">
      <c r="B298" s="52"/>
      <c r="C298" s="53"/>
      <c r="D298" s="54"/>
      <c r="E298" s="55"/>
    </row>
    <row r="299" spans="2:9" ht="24.65" customHeight="1" x14ac:dyDescent="0.4">
      <c r="B299" s="35"/>
      <c r="C299" s="35"/>
      <c r="D299" s="1"/>
      <c r="E299" s="1"/>
    </row>
    <row r="300" spans="2:9" s="4" customFormat="1" ht="25" customHeight="1" x14ac:dyDescent="0.35">
      <c r="B300" s="121" t="s">
        <v>34</v>
      </c>
      <c r="C300" s="121"/>
      <c r="D300" s="121"/>
      <c r="E300" s="121"/>
      <c r="F300" s="121"/>
      <c r="G300" s="121"/>
      <c r="H300" s="121"/>
      <c r="I300" s="121"/>
    </row>
    <row r="301" spans="2:9" s="4" customFormat="1" ht="25" customHeight="1" x14ac:dyDescent="0.35">
      <c r="B301" s="40"/>
      <c r="C301" s="40"/>
      <c r="D301" s="40"/>
      <c r="E301" s="40"/>
      <c r="F301" s="40"/>
      <c r="G301" s="40"/>
      <c r="H301" s="40"/>
      <c r="I301" s="40"/>
    </row>
    <row r="302" spans="2:9" s="4" customFormat="1" ht="25" customHeight="1" x14ac:dyDescent="0.35">
      <c r="B302" s="105" t="s">
        <v>5</v>
      </c>
      <c r="C302" s="105"/>
      <c r="D302" s="29"/>
      <c r="E302" s="21" t="s">
        <v>2</v>
      </c>
      <c r="F302" s="30"/>
      <c r="G302" s="22" t="s">
        <v>1</v>
      </c>
      <c r="H302" s="122"/>
      <c r="I302" s="123"/>
    </row>
    <row r="303" spans="2:9" s="4" customFormat="1" ht="25" customHeight="1" x14ac:dyDescent="0.35">
      <c r="B303" s="16"/>
      <c r="C303" s="16"/>
      <c r="D303" s="17"/>
      <c r="E303" s="21"/>
      <c r="F303" s="19"/>
      <c r="G303" s="22"/>
      <c r="H303" s="20"/>
      <c r="I303" s="20"/>
    </row>
    <row r="304" spans="2:9" s="4" customFormat="1" ht="25" customHeight="1" x14ac:dyDescent="0.35">
      <c r="B304" s="105" t="s">
        <v>3</v>
      </c>
      <c r="C304" s="105"/>
      <c r="D304" s="30"/>
      <c r="E304" s="21" t="s">
        <v>4</v>
      </c>
      <c r="F304" s="29"/>
      <c r="G304" s="22" t="s">
        <v>139</v>
      </c>
      <c r="H304" s="66"/>
      <c r="I304" s="65"/>
    </row>
    <row r="305" spans="2:9" ht="15.5" x14ac:dyDescent="0.35">
      <c r="B305" s="1"/>
      <c r="D305" s="1"/>
      <c r="E305" s="1"/>
    </row>
    <row r="306" spans="2:9" ht="24.65" customHeight="1" x14ac:dyDescent="0.45">
      <c r="B306" s="117" t="s">
        <v>148</v>
      </c>
      <c r="C306" s="118"/>
      <c r="D306" s="44"/>
      <c r="E306" s="45"/>
    </row>
    <row r="307" spans="2:9" ht="12" customHeight="1" x14ac:dyDescent="0.45">
      <c r="B307" s="46"/>
      <c r="C307" s="47"/>
      <c r="D307" s="48"/>
      <c r="E307" s="49"/>
    </row>
    <row r="308" spans="2:9" ht="24.65" customHeight="1" x14ac:dyDescent="0.4">
      <c r="B308" s="50" t="s">
        <v>142</v>
      </c>
      <c r="C308" s="51"/>
      <c r="D308" s="80"/>
      <c r="E308" s="49"/>
    </row>
    <row r="309" spans="2:9" ht="14.5" customHeight="1" x14ac:dyDescent="0.4">
      <c r="B309" s="50"/>
      <c r="C309" s="51"/>
      <c r="D309" s="48"/>
      <c r="E309" s="49"/>
    </row>
    <row r="310" spans="2:9" ht="24.65" customHeight="1" x14ac:dyDescent="0.4">
      <c r="B310" s="50" t="s">
        <v>143</v>
      </c>
      <c r="C310" s="51"/>
      <c r="D310" s="80"/>
      <c r="E310" s="49"/>
    </row>
    <row r="311" spans="2:9" ht="14.5" customHeight="1" x14ac:dyDescent="0.4">
      <c r="B311" s="50"/>
      <c r="C311" s="51"/>
      <c r="D311" s="48">
        <v>3</v>
      </c>
      <c r="E311" s="49"/>
    </row>
    <row r="312" spans="2:9" ht="24.65" customHeight="1" x14ac:dyDescent="0.4">
      <c r="B312" s="50" t="s">
        <v>144</v>
      </c>
      <c r="C312" s="51"/>
      <c r="D312" s="80"/>
      <c r="E312" s="49"/>
    </row>
    <row r="313" spans="2:9" ht="24.65" customHeight="1" x14ac:dyDescent="0.4">
      <c r="B313" s="52"/>
      <c r="C313" s="53"/>
      <c r="D313" s="54"/>
      <c r="E313" s="55"/>
    </row>
    <row r="314" spans="2:9" ht="87" customHeight="1" x14ac:dyDescent="0.35"/>
    <row r="315" spans="2:9" ht="51.65" customHeight="1" x14ac:dyDescent="0.35">
      <c r="B315" s="124" t="s">
        <v>118</v>
      </c>
      <c r="C315" s="125"/>
      <c r="D315" s="125"/>
      <c r="E315" s="125"/>
      <c r="F315" s="125"/>
      <c r="G315" s="125"/>
      <c r="H315" s="125"/>
      <c r="I315" s="125"/>
    </row>
    <row r="316" spans="2:9" ht="24.65" customHeight="1" x14ac:dyDescent="0.4">
      <c r="B316" s="35"/>
      <c r="C316" s="35"/>
      <c r="D316" s="1"/>
      <c r="E316" s="1"/>
    </row>
    <row r="317" spans="2:9" ht="35.5" customHeight="1" x14ac:dyDescent="0.35">
      <c r="B317" s="41" t="s">
        <v>119</v>
      </c>
      <c r="C317" s="41"/>
      <c r="D317" s="27"/>
      <c r="F317" s="80"/>
      <c r="H317" s="67"/>
      <c r="I317" s="10"/>
    </row>
    <row r="318" spans="2:9" ht="15.65" customHeight="1" x14ac:dyDescent="0.35">
      <c r="B318" s="10"/>
      <c r="C318" s="10"/>
      <c r="D318" s="10"/>
      <c r="F318" s="10"/>
      <c r="H318" s="10"/>
      <c r="I318" s="10"/>
    </row>
    <row r="319" spans="2:9" ht="36" customHeight="1" x14ac:dyDescent="0.35">
      <c r="B319" s="25" t="s">
        <v>120</v>
      </c>
      <c r="C319" s="10"/>
      <c r="D319" s="10"/>
      <c r="F319" s="80"/>
      <c r="H319" s="67"/>
      <c r="I319" s="10"/>
    </row>
    <row r="320" spans="2:9" ht="15.65" customHeight="1" x14ac:dyDescent="0.35">
      <c r="B320" s="10"/>
      <c r="C320" s="10"/>
      <c r="D320" s="10"/>
      <c r="F320" s="10"/>
      <c r="H320" s="10"/>
      <c r="I320" s="10"/>
    </row>
    <row r="321" spans="2:9" ht="34.5" customHeight="1" x14ac:dyDescent="0.35">
      <c r="B321" s="119" t="s">
        <v>121</v>
      </c>
      <c r="C321" s="119"/>
      <c r="D321" s="10"/>
      <c r="F321" s="80"/>
      <c r="H321" s="67"/>
      <c r="I321" s="10"/>
    </row>
    <row r="322" spans="2:9" ht="11.5" customHeight="1" x14ac:dyDescent="0.35">
      <c r="B322" s="25"/>
      <c r="C322" s="25"/>
      <c r="D322" s="10"/>
      <c r="E322" s="28"/>
      <c r="F322" s="10"/>
      <c r="H322" s="10"/>
      <c r="I322" s="10"/>
    </row>
    <row r="323" spans="2:9" ht="34.5" customHeight="1" x14ac:dyDescent="0.35">
      <c r="B323" s="25" t="s">
        <v>122</v>
      </c>
      <c r="C323" s="25"/>
      <c r="D323" s="10"/>
      <c r="E323" s="28"/>
      <c r="F323" s="94">
        <f>D341</f>
        <v>0</v>
      </c>
      <c r="H323" s="41"/>
      <c r="I323" s="10"/>
    </row>
    <row r="324" spans="2:9" ht="34.5" customHeight="1" x14ac:dyDescent="0.35">
      <c r="B324" s="25"/>
      <c r="C324" s="25"/>
      <c r="D324" s="10"/>
      <c r="E324" s="28"/>
      <c r="F324" s="93"/>
      <c r="H324" s="41"/>
      <c r="I324" s="10"/>
    </row>
    <row r="325" spans="2:9" ht="18.649999999999999" customHeight="1" x14ac:dyDescent="0.35">
      <c r="B325" s="25" t="s">
        <v>124</v>
      </c>
      <c r="C325" s="25"/>
      <c r="D325" s="10"/>
      <c r="E325" s="28"/>
      <c r="F325" s="93"/>
      <c r="H325" s="41"/>
      <c r="I325" s="10"/>
    </row>
    <row r="326" spans="2:9" ht="18.649999999999999" customHeight="1" x14ac:dyDescent="0.35">
      <c r="B326" s="25" t="s">
        <v>125</v>
      </c>
      <c r="C326" s="25"/>
      <c r="D326" s="10"/>
      <c r="E326" s="28"/>
      <c r="F326" s="93"/>
      <c r="H326" s="41"/>
      <c r="I326" s="10"/>
    </row>
    <row r="327" spans="2:9" ht="18.649999999999999" customHeight="1" x14ac:dyDescent="0.35">
      <c r="B327" s="25" t="s">
        <v>126</v>
      </c>
      <c r="C327" s="25"/>
      <c r="D327" s="10"/>
      <c r="E327" s="28"/>
      <c r="F327" s="93"/>
      <c r="H327" s="41"/>
      <c r="I327" s="10"/>
    </row>
    <row r="328" spans="2:9" ht="33.5" customHeight="1" x14ac:dyDescent="0.35">
      <c r="B328" s="116" t="s">
        <v>123</v>
      </c>
      <c r="C328" s="116"/>
      <c r="D328" s="116"/>
      <c r="E328" s="116"/>
      <c r="F328" s="116"/>
      <c r="G328" s="116"/>
      <c r="H328" s="116"/>
      <c r="I328" s="10"/>
    </row>
    <row r="329" spans="2:9" ht="25" customHeight="1" x14ac:dyDescent="0.35">
      <c r="B329" s="69"/>
      <c r="C329" s="69"/>
      <c r="D329" s="69"/>
      <c r="E329" s="69"/>
      <c r="F329" s="69"/>
      <c r="G329" s="69"/>
      <c r="H329" s="69"/>
      <c r="I329" s="10"/>
    </row>
    <row r="330" spans="2:9" ht="29.5" customHeight="1" x14ac:dyDescent="0.35">
      <c r="B330" s="115" t="s">
        <v>117</v>
      </c>
      <c r="C330" s="115"/>
      <c r="D330" s="115"/>
      <c r="E330" s="115"/>
      <c r="F330" s="28"/>
      <c r="G330" s="10"/>
      <c r="H330" s="10"/>
      <c r="I330" s="10"/>
    </row>
    <row r="331" spans="2:9" ht="64.5" customHeight="1" x14ac:dyDescent="0.35">
      <c r="B331" s="31" t="s">
        <v>82</v>
      </c>
      <c r="C331" s="32" t="s">
        <v>114</v>
      </c>
      <c r="D331" s="32" t="s">
        <v>103</v>
      </c>
      <c r="E331" s="1"/>
    </row>
    <row r="332" spans="2:9" ht="39.65" customHeight="1" x14ac:dyDescent="0.35">
      <c r="B332" s="88" t="s">
        <v>106</v>
      </c>
      <c r="C332" s="89"/>
      <c r="D332" s="89"/>
      <c r="E332" s="1"/>
    </row>
    <row r="333" spans="2:9" ht="39.65" customHeight="1" x14ac:dyDescent="0.35">
      <c r="B333" s="88" t="s">
        <v>107</v>
      </c>
      <c r="C333" s="89"/>
      <c r="D333" s="89"/>
      <c r="E333" s="1"/>
    </row>
    <row r="334" spans="2:9" ht="39.65" customHeight="1" x14ac:dyDescent="0.35">
      <c r="B334" s="88" t="s">
        <v>108</v>
      </c>
      <c r="C334" s="89"/>
      <c r="D334" s="89"/>
      <c r="E334" s="1"/>
    </row>
    <row r="335" spans="2:9" ht="39.65" customHeight="1" x14ac:dyDescent="0.35">
      <c r="B335" s="88" t="s">
        <v>109</v>
      </c>
      <c r="C335" s="89"/>
      <c r="D335" s="89"/>
      <c r="E335" s="1"/>
    </row>
    <row r="336" spans="2:9" ht="39.65" customHeight="1" x14ac:dyDescent="0.35">
      <c r="B336" s="88" t="s">
        <v>110</v>
      </c>
      <c r="C336" s="89"/>
      <c r="D336" s="89"/>
      <c r="E336" s="1"/>
    </row>
    <row r="337" spans="2:5" ht="39.65" customHeight="1" x14ac:dyDescent="0.35">
      <c r="B337" s="88" t="s">
        <v>111</v>
      </c>
      <c r="C337" s="89"/>
      <c r="D337" s="89"/>
      <c r="E337" s="1"/>
    </row>
    <row r="338" spans="2:5" ht="39.65" customHeight="1" x14ac:dyDescent="0.35">
      <c r="B338" s="88" t="s">
        <v>112</v>
      </c>
      <c r="C338" s="89"/>
      <c r="D338" s="89"/>
      <c r="E338" s="1"/>
    </row>
    <row r="339" spans="2:5" ht="39.65" customHeight="1" x14ac:dyDescent="0.35">
      <c r="B339" s="88" t="s">
        <v>113</v>
      </c>
      <c r="C339" s="90"/>
      <c r="D339" s="90"/>
      <c r="E339" s="1"/>
    </row>
    <row r="340" spans="2:5" ht="39.65" customHeight="1" x14ac:dyDescent="0.35">
      <c r="B340" s="91" t="s">
        <v>77</v>
      </c>
      <c r="C340" s="92"/>
      <c r="D340" s="92"/>
      <c r="E340" s="1"/>
    </row>
    <row r="341" spans="2:5" ht="28.5" customHeight="1" x14ac:dyDescent="0.35">
      <c r="B341" s="84" t="s">
        <v>7</v>
      </c>
      <c r="C341" s="83">
        <f>SUM(C332:C340)</f>
        <v>0</v>
      </c>
      <c r="D341" s="83">
        <f>SUM(D332:D340)</f>
        <v>0</v>
      </c>
      <c r="E341" s="1"/>
    </row>
    <row r="342" spans="2:5" ht="24.65" customHeight="1" x14ac:dyDescent="0.4">
      <c r="B342" s="35"/>
      <c r="C342" s="35"/>
      <c r="D342" s="1"/>
      <c r="E342" s="1"/>
    </row>
    <row r="343" spans="2:5" ht="24.65" customHeight="1" x14ac:dyDescent="0.45">
      <c r="B343" s="117" t="s">
        <v>148</v>
      </c>
      <c r="C343" s="118"/>
      <c r="D343" s="44"/>
      <c r="E343" s="45"/>
    </row>
    <row r="344" spans="2:5" ht="24.65" customHeight="1" x14ac:dyDescent="0.45">
      <c r="B344" s="46"/>
      <c r="C344" s="47"/>
      <c r="D344" s="48"/>
      <c r="E344" s="49"/>
    </row>
    <row r="345" spans="2:5" ht="24.65" customHeight="1" x14ac:dyDescent="0.4">
      <c r="B345" s="50" t="s">
        <v>145</v>
      </c>
      <c r="C345" s="51"/>
      <c r="D345" s="80"/>
      <c r="E345" s="49"/>
    </row>
    <row r="346" spans="2:5" ht="12" customHeight="1" x14ac:dyDescent="0.45">
      <c r="B346" s="46"/>
      <c r="C346" s="47"/>
      <c r="D346" s="48"/>
      <c r="E346" s="49"/>
    </row>
    <row r="347" spans="2:5" ht="24.65" customHeight="1" x14ac:dyDescent="0.4">
      <c r="B347" s="50" t="s">
        <v>146</v>
      </c>
      <c r="C347" s="51"/>
      <c r="D347" s="80"/>
      <c r="E347" s="49"/>
    </row>
    <row r="348" spans="2:5" ht="14.5" customHeight="1" x14ac:dyDescent="0.4">
      <c r="B348" s="50"/>
      <c r="C348" s="51"/>
      <c r="D348" s="48"/>
      <c r="E348" s="49"/>
    </row>
    <row r="349" spans="2:5" ht="24.65" customHeight="1" x14ac:dyDescent="0.4">
      <c r="B349" s="50" t="s">
        <v>147</v>
      </c>
      <c r="C349" s="51"/>
      <c r="D349" s="80"/>
      <c r="E349" s="49"/>
    </row>
    <row r="350" spans="2:5" ht="14.5" customHeight="1" x14ac:dyDescent="0.4">
      <c r="B350" s="50"/>
      <c r="C350" s="51"/>
      <c r="D350" s="48"/>
      <c r="E350" s="49"/>
    </row>
    <row r="351" spans="2:5" ht="24.65" customHeight="1" x14ac:dyDescent="0.4">
      <c r="B351" s="50" t="s">
        <v>144</v>
      </c>
      <c r="C351" s="51"/>
      <c r="D351" s="80"/>
      <c r="E351" s="49"/>
    </row>
    <row r="352" spans="2:5" ht="24.65" customHeight="1" x14ac:dyDescent="0.4">
      <c r="B352" s="52"/>
      <c r="C352" s="53"/>
      <c r="D352" s="54"/>
      <c r="E352" s="55"/>
    </row>
    <row r="353" spans="2:8" ht="18" x14ac:dyDescent="0.4">
      <c r="B353" s="6" t="s">
        <v>35</v>
      </c>
      <c r="D353" s="5"/>
      <c r="F353" s="37"/>
      <c r="H353" s="101" t="s">
        <v>141</v>
      </c>
    </row>
    <row r="354" spans="2:8" ht="3" customHeight="1" x14ac:dyDescent="0.4">
      <c r="B354" s="6"/>
      <c r="D354" s="5"/>
      <c r="F354" s="37"/>
      <c r="G354" s="38"/>
      <c r="H354" s="37"/>
    </row>
    <row r="355" spans="2:8" ht="15.5" x14ac:dyDescent="0.35">
      <c r="B355" s="100"/>
      <c r="H355" s="100"/>
    </row>
  </sheetData>
  <sheetProtection algorithmName="SHA-512" hashValue="sn9eALeWbhVsnERXnxN1txoORxDpBRGhzjMMpaHZwhtCWEjbLS/nqQpgpHe2o+bEudwXw/VAEXXGJU6GeTiBqw==" saltValue="2EOpj/fRQMlM9/aYTvGeqA==" spinCount="100000" sheet="1" formatColumns="0" formatRows="0"/>
  <protectedRanges>
    <protectedRange sqref="C22 H265:H270 F285:F287 H285:H286 D285:D287 F300:F303 H300:H301 D300:D303 D265:D272 F265:F266 F268:F272 D23:D26" name="Sezione 1"/>
    <protectedRange sqref="H19:H20 D19:D20 D13:D16 F19:F20 G30:G31 C30:C31 E30:E31" name="Sezione 1_1"/>
  </protectedRanges>
  <mergeCells count="49">
    <mergeCell ref="B300:I300"/>
    <mergeCell ref="B291:C291"/>
    <mergeCell ref="B285:I285"/>
    <mergeCell ref="B287:C287"/>
    <mergeCell ref="H287:I287"/>
    <mergeCell ref="B289:C289"/>
    <mergeCell ref="B25:C25"/>
    <mergeCell ref="B27:I27"/>
    <mergeCell ref="C30:G30"/>
    <mergeCell ref="B263:H263"/>
    <mergeCell ref="B42:D42"/>
    <mergeCell ref="D25:H25"/>
    <mergeCell ref="B43:G43"/>
    <mergeCell ref="B44:D44"/>
    <mergeCell ref="B45:H45"/>
    <mergeCell ref="B59:I59"/>
    <mergeCell ref="B38:C38"/>
    <mergeCell ref="B57:I57"/>
    <mergeCell ref="B47:C47"/>
    <mergeCell ref="B330:E330"/>
    <mergeCell ref="B328:H328"/>
    <mergeCell ref="B343:C343"/>
    <mergeCell ref="B321:C321"/>
    <mergeCell ref="B265:I265"/>
    <mergeCell ref="B267:D267"/>
    <mergeCell ref="B269:I269"/>
    <mergeCell ref="H271:I271"/>
    <mergeCell ref="B273:C273"/>
    <mergeCell ref="B271:C271"/>
    <mergeCell ref="B315:I315"/>
    <mergeCell ref="B306:C306"/>
    <mergeCell ref="B276:C276"/>
    <mergeCell ref="B304:C304"/>
    <mergeCell ref="B302:C302"/>
    <mergeCell ref="H302:I302"/>
    <mergeCell ref="D2:F2"/>
    <mergeCell ref="C8:H8"/>
    <mergeCell ref="B9:I9"/>
    <mergeCell ref="B6:I6"/>
    <mergeCell ref="B7:I7"/>
    <mergeCell ref="B3:I3"/>
    <mergeCell ref="B13:C13"/>
    <mergeCell ref="B11:H11"/>
    <mergeCell ref="B19:C19"/>
    <mergeCell ref="B21:C21"/>
    <mergeCell ref="B23:C23"/>
    <mergeCell ref="B17:I17"/>
    <mergeCell ref="D19:H19"/>
    <mergeCell ref="D21:H21"/>
  </mergeCells>
  <dataValidations disablePrompts="1" count="13">
    <dataValidation type="list" allowBlank="1" showErrorMessage="1" sqref="E62:E262" xr:uid="{C7C2FFDA-95AD-44F8-9B3B-A1081BC5338C}">
      <formula1>"Licenza Elementare,Licenza Media,Diploma,Professionale,Laurea,Altro"</formula1>
    </dataValidation>
    <dataValidation type="list" allowBlank="1" showErrorMessage="1" sqref="C62:C262" xr:uid="{63F950FA-E089-47A1-BE61-269EE09BB8B5}">
      <formula1>"ND/Altro,M,F"</formula1>
    </dataValidation>
    <dataValidation type="list" allowBlank="1" showInputMessage="1" showErrorMessage="1" prompt="Tipologia Beneficio - Selezionare una Tipologia dall'elenco" sqref="G62:G262" xr:uid="{762DF67B-527F-477C-8D3B-26C2D287AA9B}">
      <formula1>"Colloquio di accoglienza,Legale,Psicologico,In/Formazione,Consulenza e orientamento per l'inserimento socio-lavorativo,Orientamento all'autonomia abitativa,Richiedenti asilo,Medico,Altro"</formula1>
    </dataValidation>
    <dataValidation type="list" allowBlank="1" showErrorMessage="1" sqref="F62:F262" xr:uid="{3D3AB88E-7C9A-46E1-997F-A08D510F8466}">
      <formula1>"Orientamento Sessuale,Identità di Genere,Orientamento sessuale e Identità di genere"</formula1>
    </dataValidation>
    <dataValidation type="list" allowBlank="1" showInputMessage="1" showErrorMessage="1" sqref="D15" xr:uid="{C48C2064-DEA7-4F1C-887C-5E1A8EC2C4A8}">
      <formula1>"Primo trimestre,Secondo trimestre,Terzo trimestre,Quarto trimestre"</formula1>
    </dataValidation>
    <dataValidation type="whole" allowBlank="1" showInputMessage="1" showErrorMessage="1" errorTitle="Attenzione!" error="E' possibile inserire solo valori numerici che indicano il numero di incontri effettuati con il destinatario per la tipologia di supporto valorizzata nella colonna G." sqref="I62:I262" xr:uid="{462300D9-EE1F-4B8F-A35C-D3474306ACBA}">
      <formula1>1</formula1>
      <formula2>1000</formula2>
    </dataValidation>
    <dataValidation type="whole" allowBlank="1" showInputMessage="1" showErrorMessage="1" errorTitle="Attenzione!" error="E' possibile inserire solo valori numerici." sqref="F34 F36 F38 D49 D51 D53 D278 D280 D282 D293 D295 D297 D308 D310 D312 F317 F319 D351 F323:F327 D345 D347 D349 F321" xr:uid="{DB60D6E8-CC8C-46D9-B45D-7EAA80544C0C}">
      <formula1>1</formula1>
      <formula2>1000000000</formula2>
    </dataValidation>
    <dataValidation type="date" allowBlank="1" showInputMessage="1" showErrorMessage="1" errorTitle="Attenzione!" error="Inserire la data di inizio del Progetto come da Convenzione, in formato GG/MM/AAAA." sqref="C32" xr:uid="{B6593A67-5B5E-41EE-934F-537B00DC4261}">
      <formula1>44927</formula1>
      <formula2>46022</formula2>
    </dataValidation>
    <dataValidation type="date" allowBlank="1" showInputMessage="1" showErrorMessage="1" errorTitle="Attenzione!" error="Inserire la data di fine del Progetto come da Convenzione, in formato GG/MM/AAAA." sqref="E32" xr:uid="{082AA125-FFBC-41BD-A2C1-5D081D0F4A54}">
      <formula1>44927</formula1>
      <formula2>46022</formula2>
    </dataValidation>
    <dataValidation type="whole" allowBlank="1" showInputMessage="1" showErrorMessage="1" errorTitle="Attenzione!" error="E' possibile inserire solo valori numerici." sqref="C332:D340" xr:uid="{3DFD0373-9797-4622-8304-FF5B1D37053B}">
      <formula1>0</formula1>
      <formula2>20000000</formula2>
    </dataValidation>
    <dataValidation type="textLength" allowBlank="1" showInputMessage="1" showErrorMessage="1" errorTitle="Attenzione!" error="Inserire il codice fiscale del beneficiario." sqref="D23" xr:uid="{5D683C93-826E-4BC4-91D9-A00610D8FCDB}">
      <formula1>11</formula1>
      <formula2>16</formula2>
    </dataValidation>
    <dataValidation type="textLength" allowBlank="1" showInputMessage="1" showErrorMessage="1" sqref="D25:H25" xr:uid="{B7DA1013-376A-4E7D-BE1C-8F2A848CC792}">
      <formula1>11</formula1>
      <formula2>11</formula2>
    </dataValidation>
    <dataValidation type="date" allowBlank="1" showInputMessage="1" showErrorMessage="1" errorTitle="Attenzione!" error="Inserire la data di firma della Convezione, in formato GG/MM/AAAA" sqref="D13" xr:uid="{5CD43AAF-3038-41E4-AF46-6D5065A81626}">
      <formula1>44927</formula1>
      <formula2>45658</formula2>
    </dataValidation>
  </dataValidations>
  <pageMargins left="0.70866141732283472" right="0.70866141732283472" top="0.74803149606299213" bottom="0.74803149606299213" header="0.31496062992125984" footer="0.31496062992125984"/>
  <pageSetup paperSize="9" scale="28" fitToHeight="0" pageOrder="overThenDown" orientation="landscape" r:id="rId1"/>
  <drawing r:id="rId2"/>
  <extLst>
    <ext xmlns:x14="http://schemas.microsoft.com/office/spreadsheetml/2009/9/main" uri="{CCE6A557-97BC-4b89-ADB6-D9C93CAAB3DF}">
      <x14:dataValidations xmlns:xm="http://schemas.microsoft.com/office/excel/2006/main" disablePrompts="1" count="1">
        <x14:dataValidation type="list" allowBlank="1" showErrorMessage="1" xr:uid="{25107DFD-B569-4F2E-8794-B64CB3AFAFD5}">
          <x14:formula1>
            <xm:f>MENU!$A$13:$A$16</xm:f>
          </x14:formula1>
          <xm:sqref>D62:D262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9BA2C-1A69-4245-8F8B-FB255774094E}">
  <dimension ref="A1:BY11"/>
  <sheetViews>
    <sheetView showGridLines="0" zoomScaleNormal="100" workbookViewId="0">
      <selection activeCell="A4" sqref="A4:XFD4"/>
    </sheetView>
  </sheetViews>
  <sheetFormatPr defaultColWidth="8.7265625" defaultRowHeight="11.5" x14ac:dyDescent="0.25"/>
  <cols>
    <col min="1" max="1" width="19.1796875" style="71" customWidth="1"/>
    <col min="2" max="2" width="34.7265625" style="71" bestFit="1" customWidth="1"/>
    <col min="3" max="3" width="17.1796875" style="71" customWidth="1"/>
    <col min="4" max="4" width="14.54296875" style="71" customWidth="1"/>
    <col min="5" max="5" width="16" style="71" customWidth="1"/>
    <col min="6" max="6" width="13.81640625" style="71" customWidth="1"/>
    <col min="7" max="7" width="14.81640625" style="71" customWidth="1"/>
    <col min="8" max="8" width="13.1796875" style="71" customWidth="1"/>
    <col min="9" max="9" width="14.54296875" style="71" customWidth="1"/>
    <col min="10" max="10" width="17.54296875" style="71" customWidth="1"/>
    <col min="11" max="11" width="15.1796875" style="71" customWidth="1"/>
    <col min="12" max="14" width="16" style="71" customWidth="1"/>
    <col min="15" max="15" width="14" style="71" customWidth="1"/>
    <col min="16" max="16" width="12.54296875" style="71" customWidth="1"/>
    <col min="17" max="17" width="8.7265625" style="71"/>
    <col min="18" max="18" width="14.54296875" style="71" customWidth="1"/>
    <col min="19" max="19" width="14.453125" style="71" customWidth="1"/>
    <col min="20" max="20" width="10.1796875" style="71" customWidth="1"/>
    <col min="21" max="21" width="8.7265625" style="71"/>
    <col min="22" max="22" width="14.81640625" style="71" customWidth="1"/>
    <col min="23" max="23" width="8.7265625" style="71"/>
    <col min="24" max="24" width="12.453125" style="71" customWidth="1"/>
    <col min="25" max="25" width="23.54296875" style="71" customWidth="1"/>
    <col min="26" max="26" width="19.26953125" style="71" customWidth="1"/>
    <col min="27" max="27" width="24.453125" style="71" customWidth="1"/>
    <col min="28" max="28" width="16" style="71" customWidth="1"/>
    <col min="29" max="29" width="16.1796875" style="71" customWidth="1"/>
    <col min="30" max="30" width="17.7265625" style="71" customWidth="1"/>
    <col min="31" max="31" width="13.54296875" style="71" customWidth="1"/>
    <col min="32" max="32" width="17.1796875" style="71" customWidth="1"/>
    <col min="33" max="33" width="14.1796875" style="71" customWidth="1"/>
    <col min="34" max="34" width="17.453125" style="71" customWidth="1"/>
    <col min="35" max="35" width="14.453125" style="71" customWidth="1"/>
    <col min="36" max="36" width="16" style="71" customWidth="1"/>
    <col min="37" max="37" width="14.26953125" style="71" customWidth="1"/>
    <col min="38" max="38" width="18.54296875" style="71" customWidth="1"/>
    <col min="39" max="39" width="14.1796875" style="71" customWidth="1"/>
    <col min="40" max="40" width="16" style="71" customWidth="1"/>
    <col min="41" max="41" width="18.1796875" style="71" customWidth="1"/>
    <col min="42" max="42" width="18.7265625" style="71" customWidth="1"/>
    <col min="43" max="43" width="15.81640625" style="71" customWidth="1"/>
    <col min="44" max="44" width="17" style="71" customWidth="1"/>
    <col min="45" max="51" width="14.81640625" style="71" customWidth="1"/>
    <col min="52" max="52" width="14.54296875" style="71" customWidth="1"/>
    <col min="53" max="55" width="8.7265625" style="71" customWidth="1"/>
    <col min="56" max="56" width="19.26953125" style="71" customWidth="1"/>
    <col min="57" max="57" width="13.7265625" style="71" customWidth="1"/>
    <col min="58" max="58" width="16.1796875" style="71" customWidth="1"/>
    <col min="59" max="59" width="14.54296875" style="71" customWidth="1"/>
    <col min="60" max="60" width="16.7265625" style="71" customWidth="1"/>
    <col min="61" max="61" width="15.81640625" style="71" customWidth="1"/>
    <col min="62" max="62" width="17.54296875" style="71" customWidth="1"/>
    <col min="63" max="63" width="13.54296875" style="71" customWidth="1"/>
    <col min="64" max="64" width="19.453125" style="71" customWidth="1"/>
    <col min="65" max="65" width="14.1796875" style="71" customWidth="1"/>
    <col min="66" max="66" width="16.54296875" style="71" customWidth="1"/>
    <col min="67" max="67" width="18.81640625" style="71" customWidth="1"/>
    <col min="68" max="68" width="14.1796875" style="71" customWidth="1"/>
    <col min="69" max="69" width="15.1796875" style="71" customWidth="1"/>
    <col min="70" max="70" width="17.81640625" style="71" customWidth="1"/>
    <col min="71" max="71" width="13" style="71" customWidth="1"/>
    <col min="72" max="72" width="17" style="71" customWidth="1"/>
    <col min="73" max="73" width="16.54296875" style="71" customWidth="1"/>
    <col min="74" max="74" width="13.81640625" style="71" customWidth="1"/>
    <col min="75" max="75" width="15.26953125" style="71" customWidth="1"/>
    <col min="76" max="76" width="16.1796875" style="71" customWidth="1"/>
    <col min="77" max="77" width="15.1796875" style="71" customWidth="1"/>
    <col min="78" max="16384" width="8.7265625" style="71"/>
  </cols>
  <sheetData>
    <row r="1" spans="1:77" s="74" customFormat="1" ht="42.65" customHeight="1" x14ac:dyDescent="0.35">
      <c r="A1" s="154" t="s">
        <v>67</v>
      </c>
      <c r="B1" s="155"/>
      <c r="C1" s="148" t="s">
        <v>128</v>
      </c>
      <c r="D1" s="148"/>
      <c r="E1" s="148"/>
      <c r="F1" s="148"/>
      <c r="G1" s="148"/>
      <c r="H1" s="148"/>
      <c r="I1" s="148"/>
      <c r="J1" s="148"/>
      <c r="K1" s="148"/>
      <c r="L1" s="149" t="s">
        <v>65</v>
      </c>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c r="AQ1" s="149"/>
      <c r="AR1" s="149"/>
      <c r="AS1" s="149"/>
      <c r="AT1" s="143" t="s">
        <v>129</v>
      </c>
      <c r="AU1" s="144"/>
      <c r="AV1" s="144"/>
      <c r="AW1" s="144"/>
      <c r="AX1" s="145"/>
      <c r="AY1" s="97"/>
      <c r="AZ1" s="129" t="s">
        <v>104</v>
      </c>
      <c r="BA1" s="130"/>
      <c r="BB1" s="130"/>
      <c r="BC1" s="130"/>
      <c r="BD1" s="130"/>
      <c r="BE1" s="130"/>
      <c r="BF1" s="130"/>
      <c r="BG1" s="130"/>
      <c r="BH1" s="130"/>
      <c r="BI1" s="130"/>
      <c r="BJ1" s="130"/>
      <c r="BK1" s="130"/>
      <c r="BL1" s="130"/>
      <c r="BM1" s="130"/>
      <c r="BN1" s="130"/>
      <c r="BO1" s="130"/>
      <c r="BP1" s="130"/>
      <c r="BQ1" s="130"/>
      <c r="BR1" s="130"/>
      <c r="BS1" s="130"/>
      <c r="BT1" s="130"/>
      <c r="BU1" s="130"/>
      <c r="BV1" s="130"/>
      <c r="BW1" s="130"/>
      <c r="BX1" s="130"/>
      <c r="BY1" s="130"/>
    </row>
    <row r="2" spans="1:77" s="74" customFormat="1" ht="16" customHeight="1" x14ac:dyDescent="0.35">
      <c r="A2" s="156" t="s">
        <v>51</v>
      </c>
      <c r="B2" s="156" t="s">
        <v>66</v>
      </c>
      <c r="C2" s="140" t="s">
        <v>59</v>
      </c>
      <c r="D2" s="140" t="s">
        <v>60</v>
      </c>
      <c r="E2" s="150" t="s">
        <v>52</v>
      </c>
      <c r="F2" s="150" t="s">
        <v>53</v>
      </c>
      <c r="G2" s="152" t="s">
        <v>54</v>
      </c>
      <c r="H2" s="150" t="s">
        <v>55</v>
      </c>
      <c r="I2" s="138" t="s">
        <v>56</v>
      </c>
      <c r="J2" s="140" t="s">
        <v>57</v>
      </c>
      <c r="K2" s="138" t="s">
        <v>58</v>
      </c>
      <c r="L2" s="131" t="s">
        <v>69</v>
      </c>
      <c r="M2" s="132"/>
      <c r="N2" s="133"/>
      <c r="O2" s="131" t="s">
        <v>70</v>
      </c>
      <c r="P2" s="132"/>
      <c r="Q2" s="132"/>
      <c r="R2" s="133"/>
      <c r="S2" s="131" t="s">
        <v>71</v>
      </c>
      <c r="T2" s="132"/>
      <c r="U2" s="132"/>
      <c r="V2" s="132"/>
      <c r="W2" s="132"/>
      <c r="X2" s="133"/>
      <c r="Y2" s="131" t="s">
        <v>78</v>
      </c>
      <c r="Z2" s="132"/>
      <c r="AA2" s="133"/>
      <c r="AB2" s="131" t="s">
        <v>82</v>
      </c>
      <c r="AC2" s="132"/>
      <c r="AD2" s="132"/>
      <c r="AE2" s="132"/>
      <c r="AF2" s="132"/>
      <c r="AG2" s="132"/>
      <c r="AH2" s="132"/>
      <c r="AI2" s="132"/>
      <c r="AJ2" s="132"/>
      <c r="AK2" s="132"/>
      <c r="AL2" s="132"/>
      <c r="AM2" s="132"/>
      <c r="AN2" s="132"/>
      <c r="AO2" s="132"/>
      <c r="AP2" s="132"/>
      <c r="AQ2" s="132"/>
      <c r="AR2" s="132"/>
      <c r="AS2" s="133"/>
      <c r="AT2" s="146" t="s">
        <v>130</v>
      </c>
      <c r="AU2" s="147"/>
      <c r="AV2" s="146" t="s">
        <v>131</v>
      </c>
      <c r="AW2" s="147"/>
      <c r="AX2" s="146" t="s">
        <v>132</v>
      </c>
      <c r="AY2" s="147"/>
      <c r="AZ2" s="134" t="s">
        <v>52</v>
      </c>
      <c r="BA2" s="134" t="s">
        <v>53</v>
      </c>
      <c r="BB2" s="136" t="s">
        <v>54</v>
      </c>
      <c r="BC2" s="134" t="s">
        <v>55</v>
      </c>
      <c r="BD2" s="142" t="s">
        <v>105</v>
      </c>
      <c r="BE2" s="142"/>
      <c r="BF2" s="142"/>
      <c r="BG2" s="142"/>
      <c r="BH2" s="142"/>
      <c r="BI2" s="142"/>
      <c r="BJ2" s="142"/>
      <c r="BK2" s="142"/>
      <c r="BL2" s="142"/>
      <c r="BM2" s="142"/>
      <c r="BN2" s="142"/>
      <c r="BO2" s="142"/>
      <c r="BP2" s="142"/>
      <c r="BQ2" s="142"/>
      <c r="BR2" s="142"/>
      <c r="BS2" s="142"/>
      <c r="BT2" s="142"/>
      <c r="BU2" s="142"/>
      <c r="BV2" s="138" t="s">
        <v>116</v>
      </c>
      <c r="BW2" s="138" t="s">
        <v>115</v>
      </c>
      <c r="BX2" s="140" t="s">
        <v>57</v>
      </c>
      <c r="BY2" s="138" t="s">
        <v>58</v>
      </c>
    </row>
    <row r="3" spans="1:77" s="70" customFormat="1" ht="62.5" customHeight="1" x14ac:dyDescent="0.35">
      <c r="A3" s="156"/>
      <c r="B3" s="156"/>
      <c r="C3" s="141"/>
      <c r="D3" s="141"/>
      <c r="E3" s="151"/>
      <c r="F3" s="151"/>
      <c r="G3" s="153"/>
      <c r="H3" s="151"/>
      <c r="I3" s="139"/>
      <c r="J3" s="141"/>
      <c r="K3" s="139"/>
      <c r="L3" s="75" t="s">
        <v>48</v>
      </c>
      <c r="M3" s="75" t="s">
        <v>61</v>
      </c>
      <c r="N3" s="75" t="s">
        <v>68</v>
      </c>
      <c r="O3" s="76" t="s">
        <v>64</v>
      </c>
      <c r="P3" s="76" t="s">
        <v>49</v>
      </c>
      <c r="Q3" s="76" t="s">
        <v>62</v>
      </c>
      <c r="R3" s="76" t="s">
        <v>63</v>
      </c>
      <c r="S3" s="75" t="s">
        <v>72</v>
      </c>
      <c r="T3" s="75" t="s">
        <v>73</v>
      </c>
      <c r="U3" s="75" t="s">
        <v>74</v>
      </c>
      <c r="V3" s="75" t="s">
        <v>75</v>
      </c>
      <c r="W3" s="75" t="s">
        <v>76</v>
      </c>
      <c r="X3" s="75" t="s">
        <v>77</v>
      </c>
      <c r="Y3" s="76" t="s">
        <v>79</v>
      </c>
      <c r="Z3" s="76" t="s">
        <v>80</v>
      </c>
      <c r="AA3" s="76" t="s">
        <v>81</v>
      </c>
      <c r="AB3" s="75" t="s">
        <v>83</v>
      </c>
      <c r="AC3" s="76" t="s">
        <v>91</v>
      </c>
      <c r="AD3" s="75" t="s">
        <v>84</v>
      </c>
      <c r="AE3" s="76" t="s">
        <v>92</v>
      </c>
      <c r="AF3" s="75" t="s">
        <v>85</v>
      </c>
      <c r="AG3" s="76" t="s">
        <v>93</v>
      </c>
      <c r="AH3" s="75" t="s">
        <v>86</v>
      </c>
      <c r="AI3" s="76" t="s">
        <v>94</v>
      </c>
      <c r="AJ3" s="75" t="s">
        <v>87</v>
      </c>
      <c r="AK3" s="76" t="s">
        <v>95</v>
      </c>
      <c r="AL3" s="75" t="s">
        <v>97</v>
      </c>
      <c r="AM3" s="76" t="s">
        <v>96</v>
      </c>
      <c r="AN3" s="75" t="s">
        <v>88</v>
      </c>
      <c r="AO3" s="76" t="s">
        <v>98</v>
      </c>
      <c r="AP3" s="75" t="s">
        <v>89</v>
      </c>
      <c r="AQ3" s="76" t="s">
        <v>99</v>
      </c>
      <c r="AR3" s="75" t="s">
        <v>90</v>
      </c>
      <c r="AS3" s="76" t="s">
        <v>100</v>
      </c>
      <c r="AT3" s="96" t="s">
        <v>133</v>
      </c>
      <c r="AU3" s="96" t="s">
        <v>140</v>
      </c>
      <c r="AV3" s="96" t="s">
        <v>134</v>
      </c>
      <c r="AW3" s="96" t="s">
        <v>140</v>
      </c>
      <c r="AX3" s="96" t="s">
        <v>134</v>
      </c>
      <c r="AY3" s="96" t="s">
        <v>140</v>
      </c>
      <c r="AZ3" s="135"/>
      <c r="BA3" s="135"/>
      <c r="BB3" s="137"/>
      <c r="BC3" s="135"/>
      <c r="BD3" s="87" t="s">
        <v>83</v>
      </c>
      <c r="BE3" s="85" t="s">
        <v>91</v>
      </c>
      <c r="BF3" s="87" t="s">
        <v>84</v>
      </c>
      <c r="BG3" s="85" t="s">
        <v>92</v>
      </c>
      <c r="BH3" s="87" t="s">
        <v>85</v>
      </c>
      <c r="BI3" s="85" t="s">
        <v>93</v>
      </c>
      <c r="BJ3" s="87" t="s">
        <v>86</v>
      </c>
      <c r="BK3" s="85" t="s">
        <v>94</v>
      </c>
      <c r="BL3" s="87" t="s">
        <v>87</v>
      </c>
      <c r="BM3" s="85" t="s">
        <v>95</v>
      </c>
      <c r="BN3" s="87" t="s">
        <v>97</v>
      </c>
      <c r="BO3" s="85" t="s">
        <v>96</v>
      </c>
      <c r="BP3" s="87" t="s">
        <v>88</v>
      </c>
      <c r="BQ3" s="85" t="s">
        <v>98</v>
      </c>
      <c r="BR3" s="87" t="s">
        <v>89</v>
      </c>
      <c r="BS3" s="85" t="s">
        <v>99</v>
      </c>
      <c r="BT3" s="87" t="s">
        <v>90</v>
      </c>
      <c r="BU3" s="85" t="s">
        <v>100</v>
      </c>
      <c r="BV3" s="139"/>
      <c r="BW3" s="139"/>
      <c r="BX3" s="141"/>
      <c r="BY3" s="139"/>
    </row>
    <row r="4" spans="1:77" s="72" customFormat="1" x14ac:dyDescent="0.25">
      <c r="A4" s="77">
        <f>'ALL.2 SCHEDA RILEVAZIONE DATI'!D23</f>
        <v>0</v>
      </c>
      <c r="B4" s="79">
        <f>'ALL.2 SCHEDA RILEVAZIONE DATI'!D15</f>
        <v>0</v>
      </c>
      <c r="C4" s="78">
        <f>'ALL.2 SCHEDA RILEVAZIONE DATI'!C32</f>
        <v>0</v>
      </c>
      <c r="D4" s="78">
        <f>'ALL.2 SCHEDA RILEVAZIONE DATI'!E32</f>
        <v>0</v>
      </c>
      <c r="E4" s="79">
        <f>'ALL.2 SCHEDA RILEVAZIONE DATI'!F34</f>
        <v>0</v>
      </c>
      <c r="F4" s="79">
        <f>'ALL.2 SCHEDA RILEVAZIONE DATI'!F36</f>
        <v>0</v>
      </c>
      <c r="G4" s="79">
        <f>'ALL.2 SCHEDA RILEVAZIONE DATI'!F38</f>
        <v>0</v>
      </c>
      <c r="H4" s="79">
        <f>'ALL.2 SCHEDA RILEVAZIONE DATI'!F40</f>
        <v>0</v>
      </c>
      <c r="I4" s="79">
        <f>'ALL.2 SCHEDA RILEVAZIONE DATI'!D49</f>
        <v>0</v>
      </c>
      <c r="J4" s="79">
        <f>'ALL.2 SCHEDA RILEVAZIONE DATI'!D51</f>
        <v>0</v>
      </c>
      <c r="K4" s="79">
        <f>'ALL.2 SCHEDA RILEVAZIONE DATI'!D53</f>
        <v>0</v>
      </c>
      <c r="L4" s="79">
        <f>COUNTIF('ALL.2 SCHEDA RILEVAZIONE DATI'!C62:C262,"M")</f>
        <v>0</v>
      </c>
      <c r="M4" s="79">
        <f>COUNTIF('ALL.2 SCHEDA RILEVAZIONE DATI'!C62:C262,"F")</f>
        <v>0</v>
      </c>
      <c r="N4" s="79">
        <f>COUNTIF('ALL.2 SCHEDA RILEVAZIONE DATI'!C62:C262,"ND/Altro")</f>
        <v>0</v>
      </c>
      <c r="O4" s="79">
        <f>COUNTIF('ALL.2 SCHEDA RILEVAZIONE DATI'!D62:D262,MENU!A13)</f>
        <v>0</v>
      </c>
      <c r="P4" s="79">
        <f>COUNTIF('ALL.2 SCHEDA RILEVAZIONE DATI'!D62:D262,"18-35")</f>
        <v>0</v>
      </c>
      <c r="Q4" s="79">
        <f>COUNTIF('ALL.2 SCHEDA RILEVAZIONE DATI'!D62:D262,"36-55")</f>
        <v>0</v>
      </c>
      <c r="R4" s="79">
        <f>COUNTIF('ALL.2 SCHEDA RILEVAZIONE DATI'!D62:D262,MENU!A16)</f>
        <v>0</v>
      </c>
      <c r="S4" s="79">
        <f>COUNTIF('ALL.2 SCHEDA RILEVAZIONE DATI'!E62:E262,"Licenza elementare")</f>
        <v>0</v>
      </c>
      <c r="T4" s="79">
        <f>COUNTIF('ALL.2 SCHEDA RILEVAZIONE DATI'!E62:E262,"Licenza media")</f>
        <v>0</v>
      </c>
      <c r="U4" s="79">
        <f>COUNTIF('ALL.2 SCHEDA RILEVAZIONE DATI'!E62:E262,"Diploma")</f>
        <v>0</v>
      </c>
      <c r="V4" s="79">
        <f>COUNTIF('ALL.2 SCHEDA RILEVAZIONE DATI'!E62:E262,"Professionale")</f>
        <v>0</v>
      </c>
      <c r="W4" s="79">
        <f>COUNTIF('ALL.2 SCHEDA RILEVAZIONE DATI'!E62:E262,"Laurea")</f>
        <v>0</v>
      </c>
      <c r="X4" s="79">
        <f>COUNTIF('ALL.2 SCHEDA RILEVAZIONE DATI'!E62:E262,"Altro")</f>
        <v>0</v>
      </c>
      <c r="Y4" s="79">
        <f>COUNTIF('ALL.2 SCHEDA RILEVAZIONE DATI'!F62:F262,"Orientamento sessuale")</f>
        <v>0</v>
      </c>
      <c r="Z4" s="79">
        <f>COUNTIF('ALL.2 SCHEDA RILEVAZIONE DATI'!F62:F262,"Identità di genere")</f>
        <v>0</v>
      </c>
      <c r="AA4" s="79">
        <f>COUNTIF('ALL.2 SCHEDA RILEVAZIONE DATI'!F62:F262,"Orientamento sessuale e Identità di genere")</f>
        <v>0</v>
      </c>
      <c r="AB4" s="79">
        <f>COUNTIF('ALL.2 SCHEDA RILEVAZIONE DATI'!G62:G262,"Colloquio di accoglienza")</f>
        <v>0</v>
      </c>
      <c r="AC4" s="79">
        <f>SUMIF('ALL.2 SCHEDA RILEVAZIONE DATI'!G62:G262,"Colloquio di accoglienza",'ALL.2 SCHEDA RILEVAZIONE DATI'!I62:I262)</f>
        <v>0</v>
      </c>
      <c r="AD4" s="79">
        <f>COUNTIF('ALL.2 SCHEDA RILEVAZIONE DATI'!G62:G262,"Legale")</f>
        <v>0</v>
      </c>
      <c r="AE4" s="79">
        <f>SUMIF('ALL.2 SCHEDA RILEVAZIONE DATI'!G62:G262,"Legale",'ALL.2 SCHEDA RILEVAZIONE DATI'!I62:I262)</f>
        <v>0</v>
      </c>
      <c r="AF4" s="79">
        <f>COUNTIF('ALL.2 SCHEDA RILEVAZIONE DATI'!G62:G262,"Psicologico")</f>
        <v>0</v>
      </c>
      <c r="AG4" s="79">
        <f>SUMIF('ALL.2 SCHEDA RILEVAZIONE DATI'!G62:G262,"Psicologico",'ALL.2 SCHEDA RILEVAZIONE DATI'!I62:I262)</f>
        <v>0</v>
      </c>
      <c r="AH4" s="79">
        <f>COUNTIF('ALL.2 SCHEDA RILEVAZIONE DATI'!G62:G262,"In/Formazione")</f>
        <v>0</v>
      </c>
      <c r="AI4" s="79">
        <f>SUMIF('ALL.2 SCHEDA RILEVAZIONE DATI'!G62:G262,"In/Formazione",'ALL.2 SCHEDA RILEVAZIONE DATI'!I62:I262)</f>
        <v>0</v>
      </c>
      <c r="AJ4" s="79">
        <f>COUNTIF('ALL.2 SCHEDA RILEVAZIONE DATI'!G62:G262,"Consulenza e orientamento per l'inserimento socio-lavorativo")</f>
        <v>0</v>
      </c>
      <c r="AK4" s="79">
        <f>SUMIF('ALL.2 SCHEDA RILEVAZIONE DATI'!G62:G262,"Consulenza e orientamento per l'inserimento socio-lavorativo",'ALL.2 SCHEDA RILEVAZIONE DATI'!I62:I262)</f>
        <v>0</v>
      </c>
      <c r="AL4" s="79">
        <f>COUNTIF('ALL.2 SCHEDA RILEVAZIONE DATI'!G62:G262,"Orientamento all'autonomia abitativa")</f>
        <v>0</v>
      </c>
      <c r="AM4" s="79">
        <f>SUMIF('ALL.2 SCHEDA RILEVAZIONE DATI'!G62:G262,"Orientamento all'autonomia abitativa",'ALL.2 SCHEDA RILEVAZIONE DATI'!I62:I262)</f>
        <v>0</v>
      </c>
      <c r="AN4" s="79">
        <f>COUNTIF('ALL.2 SCHEDA RILEVAZIONE DATI'!G62:G262,"Richiedenti asilo")</f>
        <v>0</v>
      </c>
      <c r="AO4" s="79">
        <f>SUMIF('ALL.2 SCHEDA RILEVAZIONE DATI'!G62:G262,"Richiedenti asilo",'ALL.2 SCHEDA RILEVAZIONE DATI'!I62:I262)</f>
        <v>0</v>
      </c>
      <c r="AP4" s="79">
        <f>COUNTIF('ALL.2 SCHEDA RILEVAZIONE DATI'!G62:G262,"Medico")</f>
        <v>0</v>
      </c>
      <c r="AQ4" s="79">
        <f>SUMIF('ALL.2 SCHEDA RILEVAZIONE DATI'!G62:G262,"Medico",'ALL.2 SCHEDA RILEVAZIONE DATI'!I62:I262)</f>
        <v>0</v>
      </c>
      <c r="AR4" s="79">
        <f>COUNTIF('ALL.2 SCHEDA RILEVAZIONE DATI'!G62:G262,"Altro")</f>
        <v>0</v>
      </c>
      <c r="AS4" s="79">
        <f>SUMIF('ALL.2 SCHEDA RILEVAZIONE DATI'!G62:G262,"Altro",'ALL.2 SCHEDA RILEVAZIONE DATI'!I62:I262)</f>
        <v>0</v>
      </c>
      <c r="AT4" s="77">
        <f>'ALL.2 SCHEDA RILEVAZIONE DATI'!D273</f>
        <v>0</v>
      </c>
      <c r="AU4" s="77">
        <f>'ALL.2 SCHEDA RILEVAZIONE DATI'!H273</f>
        <v>0</v>
      </c>
      <c r="AV4" s="77">
        <f>'ALL.2 SCHEDA RILEVAZIONE DATI'!D289</f>
        <v>0</v>
      </c>
      <c r="AW4" s="77">
        <f>'ALL.2 SCHEDA RILEVAZIONE DATI'!H289</f>
        <v>0</v>
      </c>
      <c r="AX4" s="77">
        <f>'ALL.2 SCHEDA RILEVAZIONE DATI'!D304</f>
        <v>0</v>
      </c>
      <c r="AY4" s="77">
        <f>'ALL.2 SCHEDA RILEVAZIONE DATI'!H304</f>
        <v>0</v>
      </c>
      <c r="AZ4" s="79">
        <f>'ALL.2 SCHEDA RILEVAZIONE DATI'!F317</f>
        <v>0</v>
      </c>
      <c r="BA4" s="79">
        <f>'ALL.2 SCHEDA RILEVAZIONE DATI'!F319</f>
        <v>0</v>
      </c>
      <c r="BB4" s="79">
        <f>'ALL.2 SCHEDA RILEVAZIONE DATI'!F321</f>
        <v>0</v>
      </c>
      <c r="BC4" s="77">
        <f>'ALL.2 SCHEDA RILEVAZIONE DATI'!F323</f>
        <v>0</v>
      </c>
      <c r="BD4" s="86">
        <f>'ALL.2 SCHEDA RILEVAZIONE DATI'!C332</f>
        <v>0</v>
      </c>
      <c r="BE4" s="86">
        <f>'ALL.2 SCHEDA RILEVAZIONE DATI'!D332</f>
        <v>0</v>
      </c>
      <c r="BF4" s="86">
        <f>'ALL.2 SCHEDA RILEVAZIONE DATI'!C333</f>
        <v>0</v>
      </c>
      <c r="BG4" s="86">
        <f>'ALL.2 SCHEDA RILEVAZIONE DATI'!D333</f>
        <v>0</v>
      </c>
      <c r="BH4" s="86">
        <f>'ALL.2 SCHEDA RILEVAZIONE DATI'!C334</f>
        <v>0</v>
      </c>
      <c r="BI4" s="86">
        <f>'ALL.2 SCHEDA RILEVAZIONE DATI'!D334</f>
        <v>0</v>
      </c>
      <c r="BJ4" s="86">
        <f>'ALL.2 SCHEDA RILEVAZIONE DATI'!C335</f>
        <v>0</v>
      </c>
      <c r="BK4" s="86">
        <f>'ALL.2 SCHEDA RILEVAZIONE DATI'!D335</f>
        <v>0</v>
      </c>
      <c r="BL4" s="86">
        <f>'ALL.2 SCHEDA RILEVAZIONE DATI'!C336</f>
        <v>0</v>
      </c>
      <c r="BM4" s="86">
        <f>'ALL.2 SCHEDA RILEVAZIONE DATI'!D336</f>
        <v>0</v>
      </c>
      <c r="BN4" s="86">
        <f>'ALL.2 SCHEDA RILEVAZIONE DATI'!C337</f>
        <v>0</v>
      </c>
      <c r="BO4" s="86">
        <f>'ALL.2 SCHEDA RILEVAZIONE DATI'!D337</f>
        <v>0</v>
      </c>
      <c r="BP4" s="86">
        <f>'ALL.2 SCHEDA RILEVAZIONE DATI'!C338</f>
        <v>0</v>
      </c>
      <c r="BQ4" s="86">
        <f>'ALL.2 SCHEDA RILEVAZIONE DATI'!D338</f>
        <v>0</v>
      </c>
      <c r="BR4" s="86">
        <f>'ALL.2 SCHEDA RILEVAZIONE DATI'!C339</f>
        <v>0</v>
      </c>
      <c r="BS4" s="86">
        <f>'ALL.2 SCHEDA RILEVAZIONE DATI'!D339</f>
        <v>0</v>
      </c>
      <c r="BT4" s="86">
        <f>'ALL.2 SCHEDA RILEVAZIONE DATI'!C340</f>
        <v>0</v>
      </c>
      <c r="BU4" s="86">
        <f>'ALL.2 SCHEDA RILEVAZIONE DATI'!D340</f>
        <v>0</v>
      </c>
      <c r="BV4" s="79">
        <f>'ALL.2 SCHEDA RILEVAZIONE DATI'!D345</f>
        <v>0</v>
      </c>
      <c r="BW4" s="79">
        <f>'ALL.2 SCHEDA RILEVAZIONE DATI'!D347</f>
        <v>0</v>
      </c>
      <c r="BX4" s="79">
        <f>'ALL.2 SCHEDA RILEVAZIONE DATI'!D349</f>
        <v>0</v>
      </c>
      <c r="BY4" s="79">
        <f>'ALL.2 SCHEDA RILEVAZIONE DATI'!D351</f>
        <v>0</v>
      </c>
    </row>
    <row r="11" spans="1:77" x14ac:dyDescent="0.25">
      <c r="E11" s="73"/>
    </row>
  </sheetData>
  <mergeCells count="33">
    <mergeCell ref="A1:B1"/>
    <mergeCell ref="A2:A3"/>
    <mergeCell ref="B2:B3"/>
    <mergeCell ref="C2:C3"/>
    <mergeCell ref="D2:D3"/>
    <mergeCell ref="O2:R2"/>
    <mergeCell ref="AV2:AW2"/>
    <mergeCell ref="C1:K1"/>
    <mergeCell ref="L1:AS1"/>
    <mergeCell ref="E2:E3"/>
    <mergeCell ref="F2:F3"/>
    <mergeCell ref="G2:G3"/>
    <mergeCell ref="H2:H3"/>
    <mergeCell ref="I2:I3"/>
    <mergeCell ref="J2:J3"/>
    <mergeCell ref="K2:K3"/>
    <mergeCell ref="AT2:AU2"/>
    <mergeCell ref="L2:N2"/>
    <mergeCell ref="AZ1:BY1"/>
    <mergeCell ref="S2:X2"/>
    <mergeCell ref="Y2:AA2"/>
    <mergeCell ref="AB2:AS2"/>
    <mergeCell ref="AZ2:AZ3"/>
    <mergeCell ref="BA2:BA3"/>
    <mergeCell ref="BB2:BB3"/>
    <mergeCell ref="BC2:BC3"/>
    <mergeCell ref="BW2:BW3"/>
    <mergeCell ref="BX2:BX3"/>
    <mergeCell ref="BY2:BY3"/>
    <mergeCell ref="BV2:BV3"/>
    <mergeCell ref="BD2:BU2"/>
    <mergeCell ref="AT1:AX1"/>
    <mergeCell ref="AX2:AY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0BDCD-7840-4947-AFAD-B2798971196A}">
  <dimension ref="A1:A16"/>
  <sheetViews>
    <sheetView workbookViewId="0">
      <selection activeCell="A17" sqref="A17"/>
    </sheetView>
  </sheetViews>
  <sheetFormatPr defaultRowHeight="14.5" x14ac:dyDescent="0.35"/>
  <cols>
    <col min="1" max="1" width="44.81640625" customWidth="1"/>
  </cols>
  <sheetData>
    <row r="1" spans="1:1" ht="15.5" x14ac:dyDescent="0.35">
      <c r="A1" s="8" t="s">
        <v>12</v>
      </c>
    </row>
    <row r="2" spans="1:1" ht="15.5" x14ac:dyDescent="0.35">
      <c r="A2" s="8" t="s">
        <v>11</v>
      </c>
    </row>
    <row r="3" spans="1:1" ht="15.5" x14ac:dyDescent="0.35">
      <c r="A3" s="8" t="s">
        <v>13</v>
      </c>
    </row>
    <row r="4" spans="1:1" ht="15.5" x14ac:dyDescent="0.35">
      <c r="A4" s="8" t="s">
        <v>14</v>
      </c>
    </row>
    <row r="5" spans="1:1" ht="15.5" x14ac:dyDescent="0.35">
      <c r="A5" s="8" t="s">
        <v>15</v>
      </c>
    </row>
    <row r="6" spans="1:1" ht="15.5" x14ac:dyDescent="0.35">
      <c r="A6" s="8" t="s">
        <v>17</v>
      </c>
    </row>
    <row r="7" spans="1:1" ht="15.5" x14ac:dyDescent="0.35">
      <c r="A7" s="8" t="s">
        <v>16</v>
      </c>
    </row>
    <row r="9" spans="1:1" ht="15.5" x14ac:dyDescent="0.35">
      <c r="A9" s="7" t="s">
        <v>18</v>
      </c>
    </row>
    <row r="10" spans="1:1" ht="15.5" x14ac:dyDescent="0.35">
      <c r="A10" s="7" t="s">
        <v>19</v>
      </c>
    </row>
    <row r="13" spans="1:1" x14ac:dyDescent="0.35">
      <c r="A13" s="99" t="s">
        <v>135</v>
      </c>
    </row>
    <row r="14" spans="1:1" x14ac:dyDescent="0.35">
      <c r="A14" t="s">
        <v>49</v>
      </c>
    </row>
    <row r="15" spans="1:1" x14ac:dyDescent="0.35">
      <c r="A15" t="s">
        <v>62</v>
      </c>
    </row>
    <row r="16" spans="1:1" x14ac:dyDescent="0.35">
      <c r="A16" s="98" t="s">
        <v>136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ALL.2 SCHEDA RILEVAZIONE DATI</vt:lpstr>
      <vt:lpstr>DB</vt:lpstr>
      <vt:lpstr>MENU</vt:lpstr>
      <vt:lpstr>'ALL.2 SCHEDA RILEVAZIONE DATI'!Area_stampa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Amandorla Roberta</dc:creator>
  <cp:lastModifiedBy>Invitalia</cp:lastModifiedBy>
  <cp:lastPrinted>2024-03-12T09:54:58Z</cp:lastPrinted>
  <dcterms:created xsi:type="dcterms:W3CDTF">2022-10-07T11:54:39Z</dcterms:created>
  <dcterms:modified xsi:type="dcterms:W3CDTF">2024-07-23T13:32:07Z</dcterms:modified>
</cp:coreProperties>
</file>